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h276\Downloads\"/>
    </mc:Choice>
  </mc:AlternateContent>
  <xr:revisionPtr revIDLastSave="0" documentId="8_{710C2BA3-3E5C-4DF4-9E21-169774771AFF}" xr6:coauthVersionLast="47" xr6:coauthVersionMax="47" xr10:uidLastSave="{00000000-0000-0000-0000-000000000000}"/>
  <bookViews>
    <workbookView xWindow="35025" yWindow="2745" windowWidth="17205" windowHeight="13995" xr2:uid="{00000000-000D-0000-FFFF-FFFF00000000}"/>
  </bookViews>
  <sheets>
    <sheet name="January" sheetId="1" r:id="rId1"/>
    <sheet name="February" sheetId="2" r:id="rId2"/>
    <sheet name="March" sheetId="4" r:id="rId3"/>
    <sheet name="April" sheetId="5" r:id="rId4"/>
    <sheet name="May" sheetId="6" r:id="rId5"/>
    <sheet name="June" sheetId="8" r:id="rId6"/>
    <sheet name="July" sheetId="9" r:id="rId7"/>
    <sheet name="August" sheetId="10" r:id="rId8"/>
    <sheet name="September" sheetId="11" r:id="rId9"/>
    <sheet name="October" sheetId="12" r:id="rId10"/>
    <sheet name="November" sheetId="13" r:id="rId11"/>
    <sheet name="December" sheetId="14" r:id="rId12"/>
  </sheets>
  <definedNames>
    <definedName name="calendar" localSheetId="3">daygrid+April!firstdate-WEEKDAY(April!firstdate)-April!weekday_option</definedName>
    <definedName name="calendar" localSheetId="7">daygrid+August!firstdate-WEEKDAY(August!firstdate)-August!weekday_option</definedName>
    <definedName name="calendar" localSheetId="11">daygrid+December!firstdate-WEEKDAY(December!firstdate)-December!weekday_option</definedName>
    <definedName name="calendar" localSheetId="1">daygrid+February!firstdate-WEEKDAY(February!firstdate)-February!weekday_option</definedName>
    <definedName name="calendar" localSheetId="0">daygrid+January!firstdate-WEEKDAY(January!firstdate)-weekday_option</definedName>
    <definedName name="calendar" localSheetId="6">daygrid+July!firstdate-WEEKDAY(July!firstdate)-July!weekday_option</definedName>
    <definedName name="calendar" localSheetId="5">daygrid+June!firstdate-WEEKDAY(June!firstdate)-June!weekday_option</definedName>
    <definedName name="calendar" localSheetId="2">daygrid+March!firstdate-WEEKDAY(March!firstdate)-March!weekday_option</definedName>
    <definedName name="calendar" localSheetId="4">daygrid+May!firstdate-WEEKDAY(May!firstdate)-May!weekday_option</definedName>
    <definedName name="calendar" localSheetId="10">daygrid+November!firstdate-WEEKDAY(November!firstdate)-November!weekday_option</definedName>
    <definedName name="calendar" localSheetId="9">daygrid+October!firstdate-WEEKDAY(October!firstdate)-October!weekday_option</definedName>
    <definedName name="calendar" localSheetId="8">daygrid+September!firstdate-WEEKDAY(September!firstdate)-September!weekday_option</definedName>
    <definedName name="daygrid">days+weeks*7</definedName>
    <definedName name="daypattern">{1,1,2,2,3,3,4,4,5,5,6,6,7}</definedName>
    <definedName name="days">{0,1,2,3,4,5,6}</definedName>
    <definedName name="DayToStart" localSheetId="3">April!$E$1</definedName>
    <definedName name="DayToStart" localSheetId="7">August!$E$1</definedName>
    <definedName name="DayToStart" localSheetId="11">December!$E$1</definedName>
    <definedName name="DayToStart" localSheetId="1">February!$E$1</definedName>
    <definedName name="DayToStart" localSheetId="6">July!$E$1</definedName>
    <definedName name="DayToStart" localSheetId="5">June!$E$1</definedName>
    <definedName name="DayToStart" localSheetId="2">March!$E$1</definedName>
    <definedName name="DayToStart" localSheetId="4">May!$E$1</definedName>
    <definedName name="DayToStart" localSheetId="10">November!$E$1</definedName>
    <definedName name="DayToStart" localSheetId="9">October!$E$1</definedName>
    <definedName name="DayToStart" localSheetId="8">September!$E$1</definedName>
    <definedName name="DayToStart">January!$E$1</definedName>
    <definedName name="firstdate" localSheetId="3">DATE(April!YearToDisplay,April!month,1)</definedName>
    <definedName name="firstdate" localSheetId="7">DATE(August!YearToDisplay,August!month,1)</definedName>
    <definedName name="firstdate" localSheetId="11">DATE(December!YearToDisplay,December!month,1)</definedName>
    <definedName name="firstdate" localSheetId="1">DATE(February!YearToDisplay,February!month,1)</definedName>
    <definedName name="firstdate" localSheetId="0">DATE(January!YearToDisplay,January!month,1)</definedName>
    <definedName name="firstdate" localSheetId="6">DATE(July!YearToDisplay,July!month,1)</definedName>
    <definedName name="firstdate" localSheetId="5">DATE(June!YearToDisplay,June!month,1)</definedName>
    <definedName name="firstdate" localSheetId="2">DATE(March!YearToDisplay,March!month,1)</definedName>
    <definedName name="firstdate" localSheetId="4">DATE(May!YearToDisplay,May!month,1)</definedName>
    <definedName name="firstdate" localSheetId="10">DATE(November!YearToDisplay,November!month,1)</definedName>
    <definedName name="firstdate" localSheetId="9">DATE(October!YearToDisplay,October!month,1)</definedName>
    <definedName name="firstdate" localSheetId="8">DATE(September!YearToDisplay,September!month,1)</definedName>
    <definedName name="month" localSheetId="3">MATCH(April!MonthToDisplay,months,0)</definedName>
    <definedName name="month" localSheetId="7">MATCH(August!MonthToDisplay,months,0)</definedName>
    <definedName name="month" localSheetId="11">MATCH(December!MonthToDisplay,months,0)</definedName>
    <definedName name="month" localSheetId="1">MATCH(February!MonthToDisplay,months,0)</definedName>
    <definedName name="month" localSheetId="0">MATCH(January!MonthToDisplay,months,0)</definedName>
    <definedName name="month" localSheetId="6">MATCH(July!MonthToDisplay,months,0)</definedName>
    <definedName name="month" localSheetId="5">MATCH(June!MonthToDisplay,months,0)</definedName>
    <definedName name="month" localSheetId="2">MATCH(March!MonthToDisplay,months,0)</definedName>
    <definedName name="month" localSheetId="4">MATCH(May!MonthToDisplay,months,0)</definedName>
    <definedName name="month" localSheetId="10">MATCH(November!MonthToDisplay,months,0)</definedName>
    <definedName name="month" localSheetId="9">MATCH(October!MonthToDisplay,months,0)</definedName>
    <definedName name="month" localSheetId="8">MATCH(September!MonthToDisplay,months,0)</definedName>
    <definedName name="months">{"January","February","March","April","May","June","July","August","September","October","November","December"}</definedName>
    <definedName name="MonthToDisplay" localSheetId="3">April!$C$1</definedName>
    <definedName name="MonthToDisplay" localSheetId="7">August!$C$1</definedName>
    <definedName name="MonthToDisplay" localSheetId="11">December!$C$1</definedName>
    <definedName name="MonthToDisplay" localSheetId="1">February!$C$1</definedName>
    <definedName name="MonthToDisplay" localSheetId="0">January!$C$1</definedName>
    <definedName name="MonthToDisplay" localSheetId="6">July!$C$1</definedName>
    <definedName name="MonthToDisplay" localSheetId="5">June!$C$1</definedName>
    <definedName name="MonthToDisplay" localSheetId="2">March!$C$1</definedName>
    <definedName name="MonthToDisplay" localSheetId="4">May!$C$1</definedName>
    <definedName name="MonthToDisplay" localSheetId="10">November!$C$1</definedName>
    <definedName name="MonthToDisplay" localSheetId="9">October!$C$1</definedName>
    <definedName name="MonthToDisplay" localSheetId="8">September!$C$1</definedName>
    <definedName name="MonthToDisplayNumber" localSheetId="3">MATCH(April!MonthToDisplay,months,0)</definedName>
    <definedName name="MonthToDisplayNumber" localSheetId="7">MATCH(August!MonthToDisplay,months,0)</definedName>
    <definedName name="MonthToDisplayNumber" localSheetId="11">MATCH(December!MonthToDisplay,months,0)</definedName>
    <definedName name="MonthToDisplayNumber" localSheetId="1">MATCH(February!MonthToDisplay,months,0)</definedName>
    <definedName name="MonthToDisplayNumber" localSheetId="0">MATCH(January!MonthToDisplay,months,0)</definedName>
    <definedName name="MonthToDisplayNumber" localSheetId="6">MATCH(July!MonthToDisplay,months,0)</definedName>
    <definedName name="MonthToDisplayNumber" localSheetId="5">MATCH(June!MonthToDisplay,months,0)</definedName>
    <definedName name="MonthToDisplayNumber" localSheetId="2">MATCH(March!MonthToDisplay,months,0)</definedName>
    <definedName name="MonthToDisplayNumber" localSheetId="4">MATCH(May!MonthToDisplay,months,0)</definedName>
    <definedName name="MonthToDisplayNumber" localSheetId="10">MATCH(November!MonthToDisplay,months,0)</definedName>
    <definedName name="MonthToDisplayNumber" localSheetId="9">MATCH(October!MonthToDisplay,months,0)</definedName>
    <definedName name="MonthToDisplayNumber" localSheetId="8">MATCH(September!MonthToDisplay,months,0)</definedName>
    <definedName name="ndx" localSheetId="3">ROUNDUP(MATCH(2,1/FREQUENCY(DATE(April!YearToDisplay,April!MonthToDisplayNumber,1),April!calendar))/7,0)</definedName>
    <definedName name="ndx" localSheetId="7">ROUNDUP(MATCH(2,1/FREQUENCY(DATE(August!YearToDisplay,August!MonthToDisplayNumber,1),August!calendar))/7,0)</definedName>
    <definedName name="ndx" localSheetId="11">ROUNDUP(MATCH(2,1/FREQUENCY(DATE(December!YearToDisplay,December!MonthToDisplayNumber,1),December!calendar))/7,0)</definedName>
    <definedName name="ndx" localSheetId="1">ROUNDUP(MATCH(2,1/FREQUENCY(DATE(February!YearToDisplay,February!MonthToDisplayNumber,1),February!calendar))/7,0)</definedName>
    <definedName name="ndx" localSheetId="0">ROUNDUP(MATCH(2,1/FREQUENCY(DATE(January!YearToDisplay,January!MonthToDisplayNumber,1),January!calendar))/7,0)</definedName>
    <definedName name="ndx" localSheetId="6">ROUNDUP(MATCH(2,1/FREQUENCY(DATE(July!YearToDisplay,July!MonthToDisplayNumber,1),July!calendar))/7,0)</definedName>
    <definedName name="ndx" localSheetId="5">ROUNDUP(MATCH(2,1/FREQUENCY(DATE(June!YearToDisplay,June!MonthToDisplayNumber,1),June!calendar))/7,0)</definedName>
    <definedName name="ndx" localSheetId="2">ROUNDUP(MATCH(2,1/FREQUENCY(DATE(March!YearToDisplay,March!MonthToDisplayNumber,1),March!calendar))/7,0)</definedName>
    <definedName name="ndx" localSheetId="4">ROUNDUP(MATCH(2,1/FREQUENCY(DATE(May!YearToDisplay,May!MonthToDisplayNumber,1),May!calendar))/7,0)</definedName>
    <definedName name="ndx" localSheetId="10">ROUNDUP(MATCH(2,1/FREQUENCY(DATE(November!YearToDisplay,November!MonthToDisplayNumber,1),November!calendar))/7,0)</definedName>
    <definedName name="ndx" localSheetId="9">ROUNDUP(MATCH(2,1/FREQUENCY(DATE(October!YearToDisplay,October!MonthToDisplayNumber,1),October!calendar))/7,0)</definedName>
    <definedName name="ndx" localSheetId="8">ROUNDUP(MATCH(2,1/FREQUENCY(DATE(September!YearToDisplay,September!MonthToDisplayNumber,1),September!calendar))/7,0)</definedName>
    <definedName name="_xlnm.Print_Titles" localSheetId="3">April!$3:$3</definedName>
    <definedName name="_xlnm.Print_Titles" localSheetId="7">August!$3:$3</definedName>
    <definedName name="_xlnm.Print_Titles" localSheetId="11">December!$3:$3</definedName>
    <definedName name="_xlnm.Print_Titles" localSheetId="1">February!$3:$3</definedName>
    <definedName name="_xlnm.Print_Titles" localSheetId="0">January!$3:$3</definedName>
    <definedName name="_xlnm.Print_Titles" localSheetId="6">July!$3:$3</definedName>
    <definedName name="_xlnm.Print_Titles" localSheetId="5">June!$3:$3</definedName>
    <definedName name="_xlnm.Print_Titles" localSheetId="2">March!$3:$3</definedName>
    <definedName name="_xlnm.Print_Titles" localSheetId="4">May!$3:$3</definedName>
    <definedName name="_xlnm.Print_Titles" localSheetId="10">November!$3:$3</definedName>
    <definedName name="_xlnm.Print_Titles" localSheetId="9">October!$3:$3</definedName>
    <definedName name="_xlnm.Print_Titles" localSheetId="8">September!$3:$3</definedName>
    <definedName name="startdate" localSheetId="3">DATE(April!YearToDisplay,April!month,1)</definedName>
    <definedName name="startdate" localSheetId="7">DATE(August!YearToDisplay,August!month,1)</definedName>
    <definedName name="startdate" localSheetId="11">DATE(December!YearToDisplay,December!month,1)</definedName>
    <definedName name="startdate" localSheetId="1">DATE(February!YearToDisplay,February!month,1)</definedName>
    <definedName name="startdate" localSheetId="0">DATE(January!YearToDisplay,January!month,1)</definedName>
    <definedName name="startdate" localSheetId="6">DATE(July!YearToDisplay,July!month,1)</definedName>
    <definedName name="startdate" localSheetId="5">DATE(June!YearToDisplay,June!month,1)</definedName>
    <definedName name="startdate" localSheetId="2">DATE(March!YearToDisplay,March!month,1)</definedName>
    <definedName name="startdate" localSheetId="4">DATE(May!YearToDisplay,May!month,1)</definedName>
    <definedName name="startdate" localSheetId="10">DATE(November!YearToDisplay,November!month,1)</definedName>
    <definedName name="startdate" localSheetId="9">DATE(October!YearToDisplay,October!month,1)</definedName>
    <definedName name="startdate" localSheetId="8">DATE(September!YearToDisplay,September!month,1)</definedName>
    <definedName name="weekday_option" localSheetId="3">MATCH(April!DayToStart,weekdays_reversed,0)-2</definedName>
    <definedName name="weekday_option" localSheetId="7">MATCH(August!DayToStart,weekdays_reversed,0)-2</definedName>
    <definedName name="weekday_option" localSheetId="11">MATCH(December!DayToStart,[0]!weekdays_reversed,0)-2</definedName>
    <definedName name="weekday_option" localSheetId="1">MATCH(February!DayToStart,weekdays_reversed,0)-2</definedName>
    <definedName name="weekday_option" localSheetId="6">MATCH(July!DayToStart,weekdays_reversed,0)-2</definedName>
    <definedName name="weekday_option" localSheetId="5">MATCH(June!DayToStart,weekdays_reversed,0)-2</definedName>
    <definedName name="weekday_option" localSheetId="2">MATCH(March!DayToStart,weekdays_reversed,0)-2</definedName>
    <definedName name="weekday_option" localSheetId="4">MATCH(May!DayToStart,weekdays_reversed,0)-2</definedName>
    <definedName name="weekday_option" localSheetId="10">MATCH(November!DayToStart,[0]!weekdays_reversed,0)-2</definedName>
    <definedName name="weekday_option" localSheetId="9">MATCH(October!DayToStart,[0]!weekdays_reversed,0)-2</definedName>
    <definedName name="weekday_option" localSheetId="8">MATCH(September!DayToStart,[0]!weekdays_reversed,0)-2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3">April!$B$1</definedName>
    <definedName name="YearToDisplay" localSheetId="7">August!$B$1</definedName>
    <definedName name="YearToDisplay" localSheetId="11">December!$B$1</definedName>
    <definedName name="YearToDisplay" localSheetId="1">February!$B$1</definedName>
    <definedName name="YearToDisplay" localSheetId="0">January!$B$1</definedName>
    <definedName name="YearToDisplay" localSheetId="6">July!$B$1</definedName>
    <definedName name="YearToDisplay" localSheetId="5">June!$B$1</definedName>
    <definedName name="YearToDisplay" localSheetId="2">March!$B$1</definedName>
    <definedName name="YearToDisplay" localSheetId="4">May!$B$1</definedName>
    <definedName name="YearToDisplay" localSheetId="10">November!$B$1</definedName>
    <definedName name="YearToDisplay" localSheetId="9">October!$B$1</definedName>
    <definedName name="YearToDisplay" localSheetId="8">September!$B$1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4" l="1" a="1"/>
  <c r="H12" i="14" s="1"/>
  <c r="B10" i="14" a="1"/>
  <c r="H10" i="14" s="1"/>
  <c r="B8" i="14" a="1"/>
  <c r="H8" i="14" s="1"/>
  <c r="B6" i="14" a="1"/>
  <c r="H6" i="14" s="1"/>
  <c r="B4" i="14" a="1"/>
  <c r="H4" i="14" s="1"/>
  <c r="B3" i="14" a="1"/>
  <c r="H3" i="14" s="1"/>
  <c r="B12" i="13" a="1"/>
  <c r="H12" i="13" s="1"/>
  <c r="B10" i="13" a="1"/>
  <c r="H10" i="13" s="1"/>
  <c r="B8" i="13" a="1"/>
  <c r="H8" i="13" s="1"/>
  <c r="B6" i="13" a="1"/>
  <c r="H6" i="13" s="1"/>
  <c r="B4" i="13" a="1"/>
  <c r="H4" i="13" s="1"/>
  <c r="B3" i="13" a="1"/>
  <c r="H3" i="13" s="1"/>
  <c r="B12" i="12" a="1"/>
  <c r="H12" i="12" s="1"/>
  <c r="B10" i="12" a="1"/>
  <c r="H10" i="12" s="1"/>
  <c r="B8" i="12" a="1"/>
  <c r="H8" i="12" s="1"/>
  <c r="B6" i="12" a="1"/>
  <c r="H6" i="12" s="1"/>
  <c r="B4" i="12" a="1"/>
  <c r="H4" i="12" s="1"/>
  <c r="B3" i="12" a="1"/>
  <c r="H3" i="12" s="1"/>
  <c r="B12" i="11" a="1"/>
  <c r="H12" i="11" s="1"/>
  <c r="B10" i="11" a="1"/>
  <c r="H10" i="11" s="1"/>
  <c r="B8" i="11" a="1"/>
  <c r="H8" i="11" s="1"/>
  <c r="B6" i="11" a="1"/>
  <c r="H6" i="11" s="1"/>
  <c r="B4" i="11" a="1"/>
  <c r="H4" i="11" s="1"/>
  <c r="B3" i="11" a="1"/>
  <c r="H3" i="11" s="1"/>
  <c r="B1" i="9"/>
  <c r="B10" i="9" s="1" a="1"/>
  <c r="H10" i="9" s="1"/>
  <c r="B10" i="4" a="1"/>
  <c r="H10" i="4" s="1"/>
  <c r="B3" i="1" a="1"/>
  <c r="B3" i="1" s="1"/>
  <c r="B3" i="14" l="1"/>
  <c r="B4" i="14"/>
  <c r="B6" i="14"/>
  <c r="B8" i="14"/>
  <c r="B10" i="14"/>
  <c r="B12" i="14"/>
  <c r="C3" i="14"/>
  <c r="C4" i="14"/>
  <c r="C6" i="14"/>
  <c r="C8" i="14"/>
  <c r="C10" i="14"/>
  <c r="C12" i="14"/>
  <c r="D3" i="14"/>
  <c r="D4" i="14"/>
  <c r="D6" i="14"/>
  <c r="D8" i="14"/>
  <c r="D10" i="14"/>
  <c r="D12" i="14"/>
  <c r="E3" i="14"/>
  <c r="E4" i="14"/>
  <c r="E6" i="14"/>
  <c r="E8" i="14"/>
  <c r="E10" i="14"/>
  <c r="E12" i="14"/>
  <c r="F3" i="14"/>
  <c r="F4" i="14"/>
  <c r="F6" i="14"/>
  <c r="F8" i="14"/>
  <c r="F10" i="14"/>
  <c r="F12" i="14"/>
  <c r="G3" i="14"/>
  <c r="G4" i="14"/>
  <c r="G6" i="14"/>
  <c r="G8" i="14"/>
  <c r="G10" i="14"/>
  <c r="G12" i="14"/>
  <c r="B3" i="13"/>
  <c r="B4" i="13"/>
  <c r="B6" i="13"/>
  <c r="B8" i="13"/>
  <c r="B10" i="13"/>
  <c r="B12" i="13"/>
  <c r="C3" i="13"/>
  <c r="C4" i="13"/>
  <c r="C6" i="13"/>
  <c r="C8" i="13"/>
  <c r="C10" i="13"/>
  <c r="C12" i="13"/>
  <c r="D3" i="13"/>
  <c r="D4" i="13"/>
  <c r="D6" i="13"/>
  <c r="D8" i="13"/>
  <c r="D10" i="13"/>
  <c r="D12" i="13"/>
  <c r="E3" i="13"/>
  <c r="E4" i="13"/>
  <c r="E6" i="13"/>
  <c r="E8" i="13"/>
  <c r="E10" i="13"/>
  <c r="E12" i="13"/>
  <c r="F3" i="13"/>
  <c r="F4" i="13"/>
  <c r="F6" i="13"/>
  <c r="F8" i="13"/>
  <c r="F10" i="13"/>
  <c r="F12" i="13"/>
  <c r="G3" i="13"/>
  <c r="G4" i="13"/>
  <c r="G6" i="13"/>
  <c r="G8" i="13"/>
  <c r="G10" i="13"/>
  <c r="G12" i="13"/>
  <c r="B3" i="12"/>
  <c r="B4" i="12"/>
  <c r="B6" i="12"/>
  <c r="B8" i="12"/>
  <c r="B10" i="12"/>
  <c r="B12" i="12"/>
  <c r="C3" i="12"/>
  <c r="C4" i="12"/>
  <c r="C6" i="12"/>
  <c r="C8" i="12"/>
  <c r="C10" i="12"/>
  <c r="C12" i="12"/>
  <c r="D3" i="12"/>
  <c r="D4" i="12"/>
  <c r="D6" i="12"/>
  <c r="D8" i="12"/>
  <c r="D10" i="12"/>
  <c r="D12" i="12"/>
  <c r="E3" i="12"/>
  <c r="E4" i="12"/>
  <c r="E6" i="12"/>
  <c r="E8" i="12"/>
  <c r="E10" i="12"/>
  <c r="E12" i="12"/>
  <c r="F3" i="12"/>
  <c r="F4" i="12"/>
  <c r="F6" i="12"/>
  <c r="F8" i="12"/>
  <c r="F10" i="12"/>
  <c r="F12" i="12"/>
  <c r="G3" i="12"/>
  <c r="G4" i="12"/>
  <c r="G6" i="12"/>
  <c r="G8" i="12"/>
  <c r="G10" i="12"/>
  <c r="G12" i="12"/>
  <c r="B3" i="11"/>
  <c r="B4" i="11"/>
  <c r="B6" i="11"/>
  <c r="B8" i="11"/>
  <c r="B10" i="11"/>
  <c r="B12" i="11"/>
  <c r="C3" i="11"/>
  <c r="C4" i="11"/>
  <c r="C6" i="11"/>
  <c r="C8" i="11"/>
  <c r="C10" i="11"/>
  <c r="C12" i="11"/>
  <c r="D3" i="11"/>
  <c r="D4" i="11"/>
  <c r="D6" i="11"/>
  <c r="D8" i="11"/>
  <c r="D10" i="11"/>
  <c r="D12" i="11"/>
  <c r="E3" i="11"/>
  <c r="E4" i="11"/>
  <c r="E6" i="11"/>
  <c r="E8" i="11"/>
  <c r="E10" i="11"/>
  <c r="E12" i="11"/>
  <c r="F3" i="11"/>
  <c r="F4" i="11"/>
  <c r="F6" i="11"/>
  <c r="F8" i="11"/>
  <c r="F10" i="11"/>
  <c r="F12" i="11"/>
  <c r="G3" i="11"/>
  <c r="G4" i="11"/>
  <c r="G6" i="11"/>
  <c r="G8" i="11"/>
  <c r="G10" i="11"/>
  <c r="G12" i="11"/>
  <c r="B6" i="9" a="1"/>
  <c r="H6" i="9" s="1"/>
  <c r="B12" i="9" a="1"/>
  <c r="H12" i="9" s="1"/>
  <c r="B3" i="10" a="1"/>
  <c r="H3" i="10" s="1"/>
  <c r="B4" i="10" a="1"/>
  <c r="H4" i="10" s="1"/>
  <c r="B6" i="10" a="1"/>
  <c r="H6" i="10" s="1"/>
  <c r="B8" i="10" a="1"/>
  <c r="H8" i="10" s="1"/>
  <c r="B10" i="10" a="1"/>
  <c r="H10" i="10" s="1"/>
  <c r="B12" i="10" a="1"/>
  <c r="H12" i="10" s="1"/>
  <c r="B3" i="9" a="1"/>
  <c r="H3" i="9" s="1"/>
  <c r="B4" i="9" a="1"/>
  <c r="H4" i="9" s="1"/>
  <c r="B8" i="9" a="1"/>
  <c r="H8" i="9" s="1"/>
  <c r="B10" i="9"/>
  <c r="C10" i="9"/>
  <c r="D10" i="9"/>
  <c r="E10" i="9"/>
  <c r="F10" i="9"/>
  <c r="G10" i="9"/>
  <c r="B3" i="8" a="1"/>
  <c r="B4" i="8" a="1"/>
  <c r="B6" i="8" a="1"/>
  <c r="B8" i="8" a="1"/>
  <c r="B10" i="8" a="1"/>
  <c r="B12" i="8" a="1"/>
  <c r="B4" i="6" a="1"/>
  <c r="H4" i="6" s="1"/>
  <c r="B6" i="6" a="1"/>
  <c r="H6" i="6" s="1"/>
  <c r="B10" i="6" a="1"/>
  <c r="H10" i="6" s="1"/>
  <c r="B12" i="6" a="1"/>
  <c r="H12" i="6" s="1"/>
  <c r="B3" i="6" a="1"/>
  <c r="H3" i="6" s="1"/>
  <c r="B8" i="6" a="1"/>
  <c r="H8" i="6" s="1"/>
  <c r="B8" i="4" a="1"/>
  <c r="H8" i="4" s="1"/>
  <c r="B12" i="4" a="1"/>
  <c r="H12" i="4" s="1"/>
  <c r="B3" i="5" a="1"/>
  <c r="B4" i="5" a="1"/>
  <c r="B6" i="5" a="1"/>
  <c r="B8" i="5" a="1"/>
  <c r="B10" i="5" a="1"/>
  <c r="B12" i="5" a="1"/>
  <c r="B4" i="4" a="1"/>
  <c r="H4" i="4" s="1"/>
  <c r="B3" i="4" a="1"/>
  <c r="H3" i="4" s="1"/>
  <c r="B6" i="4" a="1"/>
  <c r="H6" i="4" s="1"/>
  <c r="B4" i="1" a="1"/>
  <c r="F4" i="1" s="1"/>
  <c r="C10" i="4"/>
  <c r="D10" i="4"/>
  <c r="E10" i="4"/>
  <c r="F10" i="4"/>
  <c r="G10" i="4"/>
  <c r="B10" i="4"/>
  <c r="B10" i="1" a="1"/>
  <c r="F10" i="1" s="1"/>
  <c r="B6" i="1" a="1"/>
  <c r="C6" i="1" s="1"/>
  <c r="B3" i="2" a="1"/>
  <c r="H3" i="2" s="1"/>
  <c r="B8" i="1" a="1"/>
  <c r="E8" i="1" s="1"/>
  <c r="B4" i="2" a="1"/>
  <c r="H4" i="2" s="1"/>
  <c r="B6" i="2" a="1"/>
  <c r="H6" i="2" s="1"/>
  <c r="B12" i="1" a="1"/>
  <c r="D12" i="1" s="1"/>
  <c r="B8" i="2" a="1"/>
  <c r="H8" i="2" s="1"/>
  <c r="B10" i="2" a="1"/>
  <c r="H10" i="2" s="1"/>
  <c r="B12" i="2" a="1"/>
  <c r="H12" i="2" s="1"/>
  <c r="C3" i="1"/>
  <c r="H3" i="1"/>
  <c r="E3" i="1"/>
  <c r="F3" i="1"/>
  <c r="G3" i="1"/>
  <c r="D3" i="1"/>
  <c r="E6" i="9" l="1"/>
  <c r="F3" i="10"/>
  <c r="E3" i="10"/>
  <c r="D3" i="10"/>
  <c r="G3" i="10"/>
  <c r="C3" i="10"/>
  <c r="G6" i="9"/>
  <c r="D12" i="9"/>
  <c r="B6" i="9"/>
  <c r="G12" i="9"/>
  <c r="D6" i="9"/>
  <c r="C12" i="9"/>
  <c r="D12" i="10"/>
  <c r="F12" i="9"/>
  <c r="F6" i="9"/>
  <c r="E12" i="9"/>
  <c r="B12" i="9"/>
  <c r="F6" i="10"/>
  <c r="C10" i="10"/>
  <c r="E6" i="10"/>
  <c r="C6" i="9"/>
  <c r="B12" i="10"/>
  <c r="G6" i="10"/>
  <c r="B8" i="10"/>
  <c r="F12" i="10"/>
  <c r="E10" i="10"/>
  <c r="D8" i="10"/>
  <c r="C6" i="10"/>
  <c r="B4" i="10"/>
  <c r="G12" i="10"/>
  <c r="F10" i="10"/>
  <c r="E8" i="10"/>
  <c r="D6" i="10"/>
  <c r="C4" i="10"/>
  <c r="B3" i="10"/>
  <c r="G10" i="10"/>
  <c r="F8" i="10"/>
  <c r="D4" i="10"/>
  <c r="G8" i="10"/>
  <c r="E4" i="10"/>
  <c r="F4" i="10"/>
  <c r="G4" i="10"/>
  <c r="C12" i="10"/>
  <c r="B10" i="10"/>
  <c r="E12" i="10"/>
  <c r="D10" i="10"/>
  <c r="C8" i="10"/>
  <c r="B6" i="10"/>
  <c r="C4" i="6"/>
  <c r="C3" i="9"/>
  <c r="E3" i="9"/>
  <c r="E12" i="4"/>
  <c r="F8" i="9"/>
  <c r="B12" i="4"/>
  <c r="E4" i="9"/>
  <c r="F3" i="9"/>
  <c r="E6" i="6"/>
  <c r="G8" i="9"/>
  <c r="D3" i="9"/>
  <c r="G3" i="9"/>
  <c r="B8" i="9"/>
  <c r="C8" i="9"/>
  <c r="D8" i="9"/>
  <c r="B4" i="9"/>
  <c r="E8" i="9"/>
  <c r="C4" i="9"/>
  <c r="B3" i="9"/>
  <c r="D4" i="9"/>
  <c r="F4" i="9"/>
  <c r="G4" i="9"/>
  <c r="F8" i="4"/>
  <c r="G4" i="6"/>
  <c r="C6" i="6"/>
  <c r="F6" i="6"/>
  <c r="D12" i="4"/>
  <c r="F3" i="6"/>
  <c r="E4" i="6"/>
  <c r="F4" i="6"/>
  <c r="C3" i="6"/>
  <c r="B10" i="6"/>
  <c r="E10" i="6"/>
  <c r="B4" i="6"/>
  <c r="G10" i="6"/>
  <c r="D4" i="6"/>
  <c r="B8" i="4"/>
  <c r="G6" i="6"/>
  <c r="B12" i="6"/>
  <c r="G3" i="8"/>
  <c r="F3" i="8"/>
  <c r="E3" i="8"/>
  <c r="D3" i="8"/>
  <c r="C3" i="8"/>
  <c r="H3" i="8"/>
  <c r="B3" i="8"/>
  <c r="D12" i="6"/>
  <c r="C8" i="4"/>
  <c r="F10" i="6"/>
  <c r="D6" i="6"/>
  <c r="B6" i="6"/>
  <c r="G12" i="8"/>
  <c r="F12" i="8"/>
  <c r="E12" i="8"/>
  <c r="D12" i="8"/>
  <c r="C12" i="8"/>
  <c r="H12" i="8"/>
  <c r="B12" i="8"/>
  <c r="C12" i="6"/>
  <c r="G10" i="8"/>
  <c r="F10" i="8"/>
  <c r="E10" i="8"/>
  <c r="D10" i="8"/>
  <c r="C10" i="8"/>
  <c r="H10" i="8"/>
  <c r="B10" i="8"/>
  <c r="G8" i="8"/>
  <c r="F8" i="8"/>
  <c r="E8" i="8"/>
  <c r="D8" i="8"/>
  <c r="C8" i="8"/>
  <c r="H8" i="8"/>
  <c r="B8" i="8"/>
  <c r="E8" i="4"/>
  <c r="G12" i="6"/>
  <c r="G6" i="8"/>
  <c r="F6" i="8"/>
  <c r="E6" i="8"/>
  <c r="D6" i="8"/>
  <c r="C6" i="8"/>
  <c r="H6" i="8"/>
  <c r="B6" i="8"/>
  <c r="G4" i="8"/>
  <c r="F4" i="8"/>
  <c r="E4" i="8"/>
  <c r="D4" i="8"/>
  <c r="C4" i="8"/>
  <c r="H4" i="8"/>
  <c r="B4" i="8"/>
  <c r="G3" i="6"/>
  <c r="C10" i="6"/>
  <c r="B3" i="6"/>
  <c r="F12" i="6"/>
  <c r="D10" i="6"/>
  <c r="D8" i="6"/>
  <c r="E12" i="6"/>
  <c r="G12" i="4"/>
  <c r="D3" i="6"/>
  <c r="F8" i="6"/>
  <c r="B8" i="6"/>
  <c r="E3" i="6"/>
  <c r="G8" i="6"/>
  <c r="C8" i="6"/>
  <c r="E8" i="6"/>
  <c r="G8" i="4"/>
  <c r="F12" i="4"/>
  <c r="D8" i="4"/>
  <c r="G4" i="1"/>
  <c r="C12" i="4"/>
  <c r="C4" i="1"/>
  <c r="G3" i="5"/>
  <c r="F3" i="5"/>
  <c r="E3" i="5"/>
  <c r="C3" i="5"/>
  <c r="B3" i="5"/>
  <c r="H3" i="5"/>
  <c r="D3" i="5"/>
  <c r="B4" i="1"/>
  <c r="G12" i="5"/>
  <c r="F12" i="5"/>
  <c r="E12" i="5"/>
  <c r="C12" i="5"/>
  <c r="B12" i="5"/>
  <c r="H12" i="5"/>
  <c r="D12" i="5"/>
  <c r="G10" i="5"/>
  <c r="F10" i="5"/>
  <c r="E10" i="5"/>
  <c r="C10" i="5"/>
  <c r="B10" i="5"/>
  <c r="H10" i="5"/>
  <c r="D10" i="5"/>
  <c r="B3" i="4"/>
  <c r="G8" i="5"/>
  <c r="F8" i="5"/>
  <c r="E8" i="5"/>
  <c r="C8" i="5"/>
  <c r="B8" i="5"/>
  <c r="H8" i="5"/>
  <c r="D8" i="5"/>
  <c r="G6" i="5"/>
  <c r="F6" i="5"/>
  <c r="E6" i="5"/>
  <c r="C6" i="5"/>
  <c r="B6" i="5"/>
  <c r="H6" i="5"/>
  <c r="D6" i="5"/>
  <c r="G4" i="5"/>
  <c r="F4" i="5"/>
  <c r="E4" i="5"/>
  <c r="C4" i="5"/>
  <c r="B4" i="5"/>
  <c r="H4" i="5"/>
  <c r="D4" i="5"/>
  <c r="G3" i="4"/>
  <c r="E4" i="1"/>
  <c r="D4" i="4"/>
  <c r="F4" i="4"/>
  <c r="F3" i="4"/>
  <c r="C4" i="4"/>
  <c r="D4" i="1"/>
  <c r="G3" i="2"/>
  <c r="G4" i="4"/>
  <c r="B4" i="4"/>
  <c r="H4" i="1"/>
  <c r="E4" i="4"/>
  <c r="D6" i="4"/>
  <c r="C6" i="4"/>
  <c r="E6" i="4"/>
  <c r="F6" i="4"/>
  <c r="D3" i="4"/>
  <c r="C3" i="4"/>
  <c r="G6" i="4"/>
  <c r="E3" i="4"/>
  <c r="B6" i="4"/>
  <c r="B3" i="2"/>
  <c r="F3" i="2"/>
  <c r="F4" i="2"/>
  <c r="E4" i="2"/>
  <c r="G4" i="2"/>
  <c r="B10" i="1"/>
  <c r="H10" i="1"/>
  <c r="G10" i="1"/>
  <c r="C10" i="1"/>
  <c r="E10" i="1"/>
  <c r="D10" i="1"/>
  <c r="D4" i="2"/>
  <c r="B4" i="2"/>
  <c r="H8" i="1"/>
  <c r="B8" i="1"/>
  <c r="D8" i="1"/>
  <c r="F8" i="1"/>
  <c r="E3" i="2"/>
  <c r="D3" i="2"/>
  <c r="C3" i="2"/>
  <c r="G8" i="1"/>
  <c r="H6" i="1"/>
  <c r="F6" i="1"/>
  <c r="E6" i="1"/>
  <c r="C12" i="2"/>
  <c r="D6" i="1"/>
  <c r="E12" i="2"/>
  <c r="B10" i="2"/>
  <c r="C8" i="1"/>
  <c r="G6" i="1"/>
  <c r="B12" i="2"/>
  <c r="B6" i="1"/>
  <c r="E12" i="1"/>
  <c r="G6" i="2"/>
  <c r="F12" i="1"/>
  <c r="F12" i="2"/>
  <c r="E10" i="2"/>
  <c r="C8" i="2"/>
  <c r="B6" i="2"/>
  <c r="B12" i="1"/>
  <c r="G12" i="1"/>
  <c r="D12" i="2"/>
  <c r="F10" i="2"/>
  <c r="E8" i="2"/>
  <c r="C6" i="2"/>
  <c r="G12" i="2"/>
  <c r="D10" i="2"/>
  <c r="F8" i="2"/>
  <c r="E6" i="2"/>
  <c r="C4" i="2"/>
  <c r="H12" i="1"/>
  <c r="C10" i="2"/>
  <c r="B8" i="2"/>
  <c r="C12" i="1"/>
  <c r="G10" i="2"/>
  <c r="D8" i="2"/>
  <c r="F6" i="2"/>
  <c r="G8" i="2"/>
  <c r="D6" i="2"/>
</calcChain>
</file>

<file path=xl/sharedStrings.xml><?xml version="1.0" encoding="utf-8"?>
<sst xmlns="http://schemas.openxmlformats.org/spreadsheetml/2006/main" count="342" uniqueCount="170">
  <si>
    <t>FIRST DAY OF WEEK</t>
  </si>
  <si>
    <t>JANUARY</t>
  </si>
  <si>
    <t xml:space="preserve">  CALENDAR YEAR</t>
  </si>
  <si>
    <t>CALENDAR MONTH</t>
  </si>
  <si>
    <t>SUNDAY</t>
  </si>
  <si>
    <t>FEBRUARY</t>
  </si>
  <si>
    <t>MARCH</t>
  </si>
  <si>
    <t>APRIL</t>
  </si>
  <si>
    <t>MAY</t>
  </si>
  <si>
    <t>JUNE</t>
  </si>
  <si>
    <t>JULY</t>
  </si>
  <si>
    <t>AUGUST</t>
  </si>
  <si>
    <r>
      <t xml:space="preserve">CLOSED - True Blue Fridays
</t>
    </r>
    <r>
      <rPr>
        <b/>
        <sz val="9"/>
        <color rgb="FF00B050"/>
        <rFont val="Calibri Light"/>
        <family val="2"/>
        <scheme val="minor"/>
      </rPr>
      <t>PAYDAY</t>
    </r>
    <r>
      <rPr>
        <b/>
        <sz val="9"/>
        <color theme="1"/>
        <rFont val="Calibri Light"/>
        <family val="2"/>
        <scheme val="minor"/>
      </rPr>
      <t xml:space="preserve">
</t>
    </r>
  </si>
  <si>
    <t>CLOSED - True Blue Fridays</t>
  </si>
  <si>
    <t>CLOSED - Juneteenth</t>
  </si>
  <si>
    <t xml:space="preserve">CLOSED - True Blue Fridays
</t>
  </si>
  <si>
    <r>
      <t xml:space="preserve">CLOSED - True Blue Fridays
</t>
    </r>
    <r>
      <rPr>
        <b/>
        <sz val="9"/>
        <color rgb="FF00B050"/>
        <rFont val="Calibri Light"/>
        <family val="2"/>
        <scheme val="minor"/>
      </rPr>
      <t>PAYDAY</t>
    </r>
    <r>
      <rPr>
        <b/>
        <sz val="9"/>
        <rFont val="Calibri Light"/>
        <family val="2"/>
        <scheme val="minor"/>
      </rPr>
      <t xml:space="preserve">
</t>
    </r>
  </si>
  <si>
    <t>DECEMBER</t>
  </si>
  <si>
    <t>NOVEMBER</t>
  </si>
  <si>
    <t>OCTOBER</t>
  </si>
  <si>
    <t>SEPTEMBER</t>
  </si>
  <si>
    <t>Pay Centurylink (FONT/BEAV)</t>
  </si>
  <si>
    <t>WebTMA Upload
Payroll Due</t>
  </si>
  <si>
    <t>PM Fee Tree Updates</t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</si>
  <si>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</si>
  <si>
    <r>
      <rPr>
        <b/>
        <sz val="9"/>
        <rFont val="Calibri Light"/>
        <family val="2"/>
        <scheme val="minor"/>
      </rPr>
      <t>CLOSED - True Blue Fridays</t>
    </r>
    <r>
      <rPr>
        <b/>
        <sz val="9"/>
        <color rgb="FF0070C0"/>
        <rFont val="Calibri Light"/>
        <family val="2"/>
        <scheme val="minor"/>
      </rPr>
      <t xml:space="preserve">
</t>
    </r>
  </si>
  <si>
    <r>
      <t xml:space="preserve">CLOSED - True Blue Fridays
</t>
    </r>
    <r>
      <rPr>
        <b/>
        <sz val="9"/>
        <color rgb="FF00B050"/>
        <rFont val="Calibri Light"/>
        <family val="2"/>
        <scheme val="minor"/>
      </rPr>
      <t>PAYDAY</t>
    </r>
    <r>
      <rPr>
        <b/>
        <sz val="9"/>
        <rFont val="Calibri Light"/>
        <family val="2"/>
        <scheme val="minor"/>
      </rPr>
      <t xml:space="preserve">
</t>
    </r>
  </si>
  <si>
    <r>
      <rPr>
        <b/>
        <sz val="9"/>
        <rFont val="Calibri Light"/>
        <family val="2"/>
        <scheme val="minor"/>
      </rPr>
      <t>CLOSED - True Blue Fridays</t>
    </r>
    <r>
      <rPr>
        <b/>
        <sz val="9"/>
        <color rgb="FF00B050"/>
        <rFont val="Calibri Light"/>
        <family val="2"/>
        <scheme val="minor"/>
      </rPr>
      <t xml:space="preserve">
</t>
    </r>
  </si>
  <si>
    <r>
      <rPr>
        <b/>
        <sz val="9"/>
        <rFont val="Calibri Light"/>
        <family val="2"/>
        <scheme val="minor"/>
      </rPr>
      <t>CLOSED - True Blue Fridays</t>
    </r>
    <r>
      <rPr>
        <b/>
        <sz val="9"/>
        <color rgb="FF00B050"/>
        <rFont val="Calibri Light"/>
        <family val="2"/>
        <scheme val="minor"/>
      </rPr>
      <t xml:space="preserve">
PAYDAY
</t>
    </r>
  </si>
  <si>
    <t>CLOSED - Thanksgiving</t>
  </si>
  <si>
    <r>
      <rPr>
        <b/>
        <sz val="9"/>
        <rFont val="Calibri Light"/>
        <family val="2"/>
        <scheme val="minor"/>
      </rPr>
      <t>CLOSED - Thanksgiving</t>
    </r>
    <r>
      <rPr>
        <b/>
        <sz val="9"/>
        <color rgb="FF00B050"/>
        <rFont val="Calibri Light"/>
        <family val="2"/>
        <scheme val="minor"/>
      </rPr>
      <t xml:space="preserve">
PAYDAY
</t>
    </r>
  </si>
  <si>
    <t>CLOSED - Winter Break</t>
  </si>
  <si>
    <t>CLOSED - Christmas Day</t>
  </si>
  <si>
    <t>CLOSED - New Year's Day</t>
  </si>
  <si>
    <t>Hat Ranch $100k Foundation Request</t>
  </si>
  <si>
    <t>ASU-ESRI Cost Share DUE</t>
  </si>
  <si>
    <t>Reconcile WO Chargebacks
Reconcile PO Spreadsheets
Reconcile Deposits</t>
  </si>
  <si>
    <t>Reconcile Deposits
Reconcile Balance Sheets
Reconcile MISC Lease</t>
  </si>
  <si>
    <t>Reconcile WO Chargebacks
Reconcile PO Spreadsheets
Reconcile Deposits
Reconcile Balance Sheets
Reconcile MISC Lease</t>
  </si>
  <si>
    <t>Q2 Trade Ops/WO Reconcilliation
Reconcile WO Chargebacks
Reconcile PO Spreadsheets
Reconcile Claims/PD&amp;C Clearing</t>
  </si>
  <si>
    <t>Reconcile Claims/PD&amp;C Clearing</t>
  </si>
  <si>
    <t>Q3 Trade Ops/WO Reconcilliation
Reconcile WO Chargebacks
Reconcile PO Spreadsheets
Reconcile Claims/PD&amp;C Clearing</t>
  </si>
  <si>
    <t>Reconcile WO Chargebacks
Reconcile PO Spreadsheets
Reconcile Claims/PD&amp;C Clearing</t>
  </si>
  <si>
    <r>
      <t xml:space="preserve">WebTMA Upload
</t>
    </r>
    <r>
      <rPr>
        <sz val="9"/>
        <color theme="1"/>
        <rFont val="Calibri Light"/>
        <family val="2"/>
        <scheme val="minor"/>
      </rPr>
      <t>Building Manager Survey</t>
    </r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</si>
  <si>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  <r>
      <rPr>
        <sz val="9"/>
        <color theme="1"/>
        <rFont val="Calibri Light"/>
        <family val="2"/>
        <scheme val="minor"/>
      </rPr>
      <t>Building Manager Survey</t>
    </r>
  </si>
  <si>
    <r>
      <t xml:space="preserve">WebTMA Upload
</t>
    </r>
    <r>
      <rPr>
        <sz val="9"/>
        <color theme="0" tint="-0.249977111117893"/>
        <rFont val="Calibri Light"/>
        <family val="2"/>
        <scheme val="minor"/>
      </rPr>
      <t>Building Manager Survey</t>
    </r>
  </si>
  <si>
    <r>
      <t xml:space="preserve">WebTMA Upload
</t>
    </r>
    <r>
      <rPr>
        <sz val="9"/>
        <color rgb="FF000000"/>
        <rFont val="Calibri Light"/>
        <family val="2"/>
        <scheme val="minor"/>
      </rPr>
      <t>Building Manager Survey</t>
    </r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</si>
  <si>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  <r>
      <rPr>
        <sz val="9"/>
        <color theme="1"/>
        <rFont val="Calibri Light"/>
        <family val="2"/>
        <scheme val="minor"/>
      </rPr>
      <t>Pay Centurylink (FONT/BEAV)</t>
    </r>
    <r>
      <rPr>
        <b/>
        <sz val="9"/>
        <color theme="1"/>
        <rFont val="Calibri Light"/>
        <family val="2"/>
        <scheme val="minor"/>
      </rPr>
      <t xml:space="preserve">
</t>
    </r>
    <r>
      <rPr>
        <sz val="9"/>
        <color theme="1"/>
        <rFont val="Calibri Light"/>
        <family val="2"/>
        <scheme val="minor"/>
      </rPr>
      <t>Building Manager Survey</t>
    </r>
  </si>
  <si>
    <r>
      <t xml:space="preserve">WebTMA Upload
</t>
    </r>
    <r>
      <rPr>
        <sz val="9"/>
        <color rgb="FF000000"/>
        <rFont val="Calibri Light"/>
        <family val="2"/>
        <scheme val="minor"/>
      </rPr>
      <t>Pay Centurylink (FONT/BEAV)
Building Manager Survey</t>
    </r>
  </si>
  <si>
    <r>
      <t xml:space="preserve">Payroll Due
WebTMA Upload
</t>
    </r>
    <r>
      <rPr>
        <sz val="9"/>
        <color theme="0" tint="-0.249977111117893"/>
        <rFont val="Calibri Light"/>
        <family val="2"/>
        <scheme val="minor"/>
      </rPr>
      <t>Building Manager Survey</t>
    </r>
  </si>
  <si>
    <t>CLOSED - Memorial Day
*No WebTMA Upload*</t>
  </si>
  <si>
    <t>CMP SharePoint FYE Calendar</t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</si>
  <si>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  <r>
      <rPr>
        <sz val="9"/>
        <color theme="1"/>
        <rFont val="Calibri Light"/>
        <family val="2"/>
        <scheme val="minor"/>
      </rPr>
      <t xml:space="preserve">Building Manager Survey
</t>
    </r>
    <r>
      <rPr>
        <b/>
        <sz val="9"/>
        <color theme="1"/>
        <rFont val="Calibri Light"/>
        <family val="2"/>
        <scheme val="minor"/>
      </rPr>
      <t xml:space="preserve">
</t>
    </r>
  </si>
  <si>
    <r>
      <t xml:space="preserve">WebTMA Upload
</t>
    </r>
    <r>
      <rPr>
        <sz val="9"/>
        <color rgb="FF000000"/>
        <rFont val="Calibri Light"/>
        <family val="2"/>
        <scheme val="minor"/>
      </rPr>
      <t>Building Manager Survey</t>
    </r>
    <r>
      <rPr>
        <b/>
        <sz val="9"/>
        <color indexed="8"/>
        <rFont val="Calibri Light"/>
        <family val="2"/>
        <scheme val="minor"/>
      </rPr>
      <t xml:space="preserve">
</t>
    </r>
    <r>
      <rPr>
        <sz val="9"/>
        <color rgb="FFC00000"/>
        <rFont val="Calibri Light"/>
        <family val="2"/>
        <scheme val="minor"/>
      </rPr>
      <t>ACC Honors Janitorial FY Lease Renewal</t>
    </r>
  </si>
  <si>
    <t>Update New FY PO Report</t>
  </si>
  <si>
    <r>
      <rPr>
        <b/>
        <sz val="9"/>
        <color rgb="FF00B050"/>
        <rFont val="Calibri Light"/>
        <family val="2"/>
        <scheme val="minor"/>
      </rPr>
      <t xml:space="preserve">Payroll Due
</t>
    </r>
    <r>
      <rPr>
        <b/>
        <sz val="9"/>
        <rFont val="Calibri Light"/>
        <family val="2"/>
        <scheme val="minor"/>
      </rPr>
      <t xml:space="preserve">WebTMA Upload
</t>
    </r>
    <r>
      <rPr>
        <sz val="9"/>
        <rFont val="Calibri Light"/>
        <family val="2"/>
        <scheme val="minor"/>
      </rPr>
      <t>Building Manager Survey</t>
    </r>
  </si>
  <si>
    <t xml:space="preserve">PAYDAY
Payroll/Empl Reports
</t>
  </si>
  <si>
    <t xml:space="preserve">Supervisor Security Updates
</t>
  </si>
  <si>
    <t xml:space="preserve">WCC Reported Time Summary
</t>
  </si>
  <si>
    <r>
      <t xml:space="preserve">Month-End Close (DEC)
PCard Approvals Due (JAN)
</t>
    </r>
    <r>
      <rPr>
        <sz val="9"/>
        <rFont val="Calibri Light"/>
        <family val="2"/>
        <scheme val="minor"/>
      </rPr>
      <t>Building Manager Survey Results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FS Weekly Newsletter</t>
    </r>
  </si>
  <si>
    <r>
      <rPr>
        <b/>
        <sz val="9"/>
        <color rgb="FF0070C0"/>
        <rFont val="Calibri Light"/>
        <family val="2"/>
        <scheme val="minor"/>
      </rPr>
      <t>PCard Approvals Due (DEC)</t>
    </r>
    <r>
      <rPr>
        <sz val="9"/>
        <color theme="1"/>
        <rFont val="Calibri Light"/>
        <family val="2"/>
        <scheme val="minor"/>
      </rPr>
      <t xml:space="preserve">
PM Fee Tree Updates</t>
    </r>
  </si>
  <si>
    <r>
      <t xml:space="preserve">PCard Approvals Due
</t>
    </r>
    <r>
      <rPr>
        <sz val="9"/>
        <rFont val="Calibri Light"/>
        <family val="2"/>
        <scheme val="minor"/>
      </rPr>
      <t>Building Manager Survey Results
FS Weekly Newsletter</t>
    </r>
  </si>
  <si>
    <t xml:space="preserve">Supervisor Security Updates
Pay Centurylink (FONT/BEAV)
</t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</si>
  <si>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  <r>
      <rPr>
        <sz val="9"/>
        <color theme="1"/>
        <rFont val="Calibri Light"/>
        <family val="2"/>
        <scheme val="minor"/>
      </rPr>
      <t>Building Manager Survey</t>
    </r>
    <r>
      <rPr>
        <b/>
        <sz val="9"/>
        <color theme="1"/>
        <rFont val="Calibri Light"/>
        <family val="2"/>
        <scheme val="minor"/>
      </rPr>
      <t xml:space="preserve">
</t>
    </r>
    <r>
      <rPr>
        <sz val="9"/>
        <color rgb="FFC00000"/>
        <rFont val="Calibri Light"/>
        <family val="2"/>
        <scheme val="minor"/>
      </rPr>
      <t>Q3 ACP Copier Invoices DUE</t>
    </r>
  </si>
  <si>
    <r>
      <rPr>
        <b/>
        <sz val="9"/>
        <rFont val="Calibri Light"/>
        <family val="2"/>
        <scheme val="minor"/>
      </rPr>
      <t>ECAP Utility Upload</t>
    </r>
    <r>
      <rPr>
        <sz val="9"/>
        <rFont val="Calibri Light"/>
        <family val="2"/>
        <scheme val="minor"/>
      </rPr>
      <t xml:space="preserve">
Supervisor Security Updates
</t>
    </r>
  </si>
  <si>
    <r>
      <rPr>
        <b/>
        <sz val="9"/>
        <color theme="0" tint="-0.249977111117893"/>
        <rFont val="Calibri Light"/>
        <family val="2"/>
        <scheme val="minor"/>
      </rPr>
      <t>ECAP Utility Upload</t>
    </r>
    <r>
      <rPr>
        <sz val="9"/>
        <color theme="0" tint="-0.249977111117893"/>
        <rFont val="Calibri Light"/>
        <family val="2"/>
        <scheme val="minor"/>
      </rPr>
      <t xml:space="preserve">
Supervisor Security Updates
</t>
    </r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</si>
  <si>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  <r>
      <rPr>
        <sz val="9"/>
        <color theme="1"/>
        <rFont val="Calibri Light"/>
        <family val="2"/>
        <scheme val="minor"/>
      </rPr>
      <t>Building Manager Survey</t>
    </r>
    <r>
      <rPr>
        <b/>
        <sz val="9"/>
        <color theme="1"/>
        <rFont val="Calibri Light"/>
        <family val="2"/>
        <scheme val="minor"/>
      </rPr>
      <t xml:space="preserve">
</t>
    </r>
    <r>
      <rPr>
        <sz val="9"/>
        <color theme="1"/>
        <rFont val="Calibri Light"/>
        <family val="2"/>
        <scheme val="minor"/>
      </rPr>
      <t xml:space="preserve">Capital Project Recon
FS Admin OH Fees
USFS Admin Fee Invoice
Lease IDTs (FONT/BEAV)
Lease Invoices (BURY/ADEL)
Verizon Bill (FONT/HVAC)
Probationary Appraisals
PQuery Reports
CaPCOT Org Chart Updates
</t>
    </r>
    <r>
      <rPr>
        <sz val="9"/>
        <color rgb="FFC00000"/>
        <rFont val="Calibri Light"/>
        <family val="2"/>
        <scheme val="minor"/>
      </rPr>
      <t>WebTMA Renewal Invoice DUE
EHS: SciShield Invoice DUE</t>
    </r>
  </si>
  <si>
    <r>
      <rPr>
        <b/>
        <sz val="9"/>
        <color rgb="FF0070C0"/>
        <rFont val="Calibri Light"/>
        <family val="2"/>
        <scheme val="minor"/>
      </rPr>
      <t>Month-End Close (JAN)</t>
    </r>
    <r>
      <rPr>
        <b/>
        <sz val="9"/>
        <color indexed="8"/>
        <rFont val="Calibri Light"/>
        <family val="2"/>
        <scheme val="minor"/>
      </rPr>
      <t xml:space="preserve">
WebTMA Upload
</t>
    </r>
    <r>
      <rPr>
        <sz val="9"/>
        <color rgb="FF000000"/>
        <rFont val="Calibri Light"/>
        <family val="2"/>
        <scheme val="minor"/>
      </rPr>
      <t>Building Manager Survey</t>
    </r>
  </si>
  <si>
    <r>
      <t xml:space="preserve">WebTMA Upload
</t>
    </r>
    <r>
      <rPr>
        <sz val="9"/>
        <color theme="1"/>
        <rFont val="Calibri Light"/>
        <family val="2"/>
        <scheme val="minor"/>
      </rPr>
      <t xml:space="preserve">Building Manager Survey
</t>
    </r>
  </si>
  <si>
    <r>
      <t xml:space="preserve">PAYDAY
Payroll/Empl Reports
</t>
    </r>
    <r>
      <rPr>
        <sz val="9"/>
        <rFont val="Calibri Light"/>
        <family val="2"/>
        <scheme val="minor"/>
      </rPr>
      <t>CI/PM Fee Allocations
State Risk Insurance Invoice
BOND Draws
C9001359 Grant Transfers
C9001362 USFS Invoicing</t>
    </r>
  </si>
  <si>
    <t>CI/PM Fee Allocations
State Risk Insurance Invoice
BOND Draws
C9001359 Grant Transfers
C9001362 USFS Invoicing</t>
  </si>
  <si>
    <r>
      <rPr>
        <b/>
        <sz val="9"/>
        <color rgb="FF0070C0"/>
        <rFont val="Calibri Light"/>
        <family val="2"/>
        <scheme val="minor"/>
      </rPr>
      <t>PCard Verifications Due (JAN)</t>
    </r>
    <r>
      <rPr>
        <sz val="9"/>
        <color theme="1"/>
        <rFont val="Calibri Light"/>
        <family val="2"/>
        <scheme val="minor"/>
      </rPr>
      <t xml:space="preserve">
Snow Removal Invoices
WCC Reported Time Summary</t>
    </r>
  </si>
  <si>
    <r>
      <t xml:space="preserve">PCard Approvals Due (JAN)
PCard Approvals Due (FEB)
</t>
    </r>
    <r>
      <rPr>
        <sz val="9"/>
        <rFont val="Calibri Light"/>
        <family val="2"/>
        <scheme val="minor"/>
      </rPr>
      <t>Building Manager Survey Results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FS Weekly Newsletter</t>
    </r>
  </si>
  <si>
    <r>
      <t xml:space="preserve">PCard Approvals Due
</t>
    </r>
    <r>
      <rPr>
        <sz val="9"/>
        <rFont val="Calibri Light"/>
        <family val="2"/>
        <scheme val="minor"/>
      </rPr>
      <t>Building Manager Survey Results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FS Weekly Newsletter</t>
    </r>
  </si>
  <si>
    <r>
      <rPr>
        <b/>
        <sz val="9"/>
        <rFont val="Calibri Light"/>
        <family val="2"/>
        <scheme val="minor"/>
      </rPr>
      <t>ECAP Utility Upload</t>
    </r>
    <r>
      <rPr>
        <sz val="9"/>
        <rFont val="Calibri Light"/>
        <family val="2"/>
        <scheme val="minor"/>
      </rPr>
      <t xml:space="preserve">
Supervisor Security Updates</t>
    </r>
  </si>
  <si>
    <r>
      <rPr>
        <b/>
        <sz val="9"/>
        <color theme="0" tint="-0.249977111117893"/>
        <rFont val="Calibri Light"/>
        <family val="2"/>
        <scheme val="minor"/>
      </rPr>
      <t>ECAP Utility Upload</t>
    </r>
    <r>
      <rPr>
        <sz val="9"/>
        <color theme="0" tint="-0.249977111117893"/>
        <rFont val="Calibri Light"/>
        <family val="2"/>
        <scheme val="minor"/>
      </rPr>
      <t xml:space="preserve">
Supervisor Security Updates</t>
    </r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</si>
  <si>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  <r>
      <rPr>
        <sz val="9"/>
        <color theme="1"/>
        <rFont val="Calibri Light"/>
        <family val="2"/>
        <scheme val="minor"/>
      </rPr>
      <t>Building Manager Survey</t>
    </r>
    <r>
      <rPr>
        <b/>
        <sz val="9"/>
        <color theme="1"/>
        <rFont val="Calibri Light"/>
        <family val="2"/>
        <scheme val="minor"/>
      </rPr>
      <t xml:space="preserve">
</t>
    </r>
    <r>
      <rPr>
        <sz val="9"/>
        <color theme="1"/>
        <rFont val="Calibri Light"/>
        <family val="2"/>
        <scheme val="minor"/>
      </rPr>
      <t xml:space="preserve">Capital Project Recon
FS Admin OH Fees
USFS Admin Fee Invoice
Lease IDTs (FONT/BEAV)
Lease Invoices (BURY/ADEL)
Verizon Bill (FONT/HVAC)
Probationary Appraisals
PQuery Reports
CaPCOT Org Chart Updates
</t>
    </r>
  </si>
  <si>
    <r>
      <rPr>
        <b/>
        <sz val="9"/>
        <color rgb="FF0070C0"/>
        <rFont val="Calibri Light"/>
        <family val="2"/>
        <scheme val="minor"/>
      </rPr>
      <t>PCard Verifications Due (MAR)</t>
    </r>
    <r>
      <rPr>
        <sz val="9"/>
        <color theme="1"/>
        <rFont val="Calibri Light"/>
        <family val="2"/>
        <scheme val="minor"/>
      </rPr>
      <t xml:space="preserve">
Snow Removal Invoices
WCC Reported Time Summary</t>
    </r>
  </si>
  <si>
    <r>
      <t xml:space="preserve">PCard Approvals Due (FEB)
PCard Approvals Due (MAR)
</t>
    </r>
    <r>
      <rPr>
        <sz val="9"/>
        <rFont val="Calibri Light"/>
        <family val="2"/>
        <scheme val="minor"/>
      </rPr>
      <t>Building Manager Survey Results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FS Weekly Newsletter</t>
    </r>
  </si>
  <si>
    <r>
      <rPr>
        <b/>
        <sz val="9"/>
        <color rgb="FF0070C0"/>
        <rFont val="Calibri Light"/>
        <family val="2"/>
        <scheme val="minor"/>
      </rPr>
      <t>Month-End Close (FEB)</t>
    </r>
    <r>
      <rPr>
        <b/>
        <sz val="9"/>
        <color indexed="8"/>
        <rFont val="Calibri Light"/>
        <family val="2"/>
        <scheme val="minor"/>
      </rPr>
      <t xml:space="preserve">
WebTMA Upload
</t>
    </r>
    <r>
      <rPr>
        <sz val="9"/>
        <color rgb="FF000000"/>
        <rFont val="Calibri Light"/>
        <family val="2"/>
        <scheme val="minor"/>
      </rPr>
      <t>Building Manager Survey</t>
    </r>
  </si>
  <si>
    <t>*Final Forecast Reports
*Final Charge Out Rates</t>
  </si>
  <si>
    <r>
      <rPr>
        <b/>
        <sz val="9"/>
        <color rgb="FF00B050"/>
        <rFont val="Calibri Light"/>
        <family val="2"/>
        <scheme val="minor"/>
      </rPr>
      <t xml:space="preserve">Payroll Due
</t>
    </r>
    <r>
      <rPr>
        <b/>
        <sz val="9"/>
        <rFont val="Calibri Light"/>
        <family val="2"/>
        <scheme val="minor"/>
      </rPr>
      <t xml:space="preserve">WebTMA Upload
ECAP Utility Upload
</t>
    </r>
  </si>
  <si>
    <r>
      <rPr>
        <b/>
        <sz val="9"/>
        <color rgb="FF0070C0"/>
        <rFont val="Calibri Light"/>
        <family val="2"/>
        <scheme val="minor"/>
      </rPr>
      <t>PCard Approvals Due (MAR)</t>
    </r>
    <r>
      <rPr>
        <b/>
        <sz val="9"/>
        <color indexed="8"/>
        <rFont val="Calibri Light"/>
        <family val="2"/>
        <scheme val="minor"/>
      </rPr>
      <t xml:space="preserve">
WebTMA Upload
</t>
    </r>
    <r>
      <rPr>
        <sz val="9"/>
        <color rgb="FF000000"/>
        <rFont val="Calibri Light"/>
        <family val="2"/>
        <scheme val="minor"/>
      </rPr>
      <t>Building Manager Survey</t>
    </r>
  </si>
  <si>
    <r>
      <rPr>
        <b/>
        <sz val="9"/>
        <color rgb="FF0070C0"/>
        <rFont val="Calibri Light"/>
        <family val="2"/>
        <scheme val="minor"/>
      </rPr>
      <t>Month-End Close (MAR)</t>
    </r>
    <r>
      <rPr>
        <sz val="9"/>
        <color theme="1"/>
        <rFont val="Calibri Light"/>
        <family val="2"/>
        <scheme val="minor"/>
      </rPr>
      <t xml:space="preserve">
PM Fee Tree Updates</t>
    </r>
  </si>
  <si>
    <r>
      <t xml:space="preserve">PCard Approvals Due
</t>
    </r>
    <r>
      <rPr>
        <b/>
        <sz val="9"/>
        <rFont val="Calibri Light"/>
        <family val="2"/>
        <scheme val="minor"/>
      </rPr>
      <t xml:space="preserve">SOF/Trade Budget Reports
</t>
    </r>
    <r>
      <rPr>
        <sz val="9"/>
        <rFont val="Calibri Light"/>
        <family val="2"/>
        <scheme val="minor"/>
      </rPr>
      <t>Building Manager Survey Results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FS Weekly Newsletter</t>
    </r>
  </si>
  <si>
    <r>
      <t xml:space="preserve">PCard Approvals Due
</t>
    </r>
    <r>
      <rPr>
        <b/>
        <sz val="9"/>
        <rFont val="Calibri Light"/>
        <family val="2"/>
        <scheme val="minor"/>
      </rPr>
      <t xml:space="preserve">SOF/Trade Budget Reports
</t>
    </r>
    <r>
      <rPr>
        <sz val="9"/>
        <rFont val="Calibri Light"/>
        <family val="2"/>
        <scheme val="minor"/>
      </rPr>
      <t>Building Manager Survey Results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FS Weekly Newsletter
FS Listserv Updates</t>
    </r>
  </si>
  <si>
    <r>
      <t xml:space="preserve">PCard Approvals Due
</t>
    </r>
    <r>
      <rPr>
        <sz val="9"/>
        <rFont val="Calibri Light"/>
        <family val="2"/>
        <scheme val="minor"/>
      </rPr>
      <t>Building Manager Survey Results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FS Weekly Newsletter
FS Listserv Updates</t>
    </r>
  </si>
  <si>
    <r>
      <t xml:space="preserve">PCard Approvals Due
</t>
    </r>
    <r>
      <rPr>
        <sz val="9"/>
        <color theme="0" tint="-0.249977111117893"/>
        <rFont val="Calibri Light"/>
        <family val="2"/>
        <scheme val="minor"/>
      </rPr>
      <t>Building Manager Survey Results</t>
    </r>
    <r>
      <rPr>
        <b/>
        <sz val="9"/>
        <color theme="0" tint="-0.249977111117893"/>
        <rFont val="Calibri Light"/>
        <family val="2"/>
        <scheme val="minor"/>
      </rPr>
      <t xml:space="preserve">
</t>
    </r>
    <r>
      <rPr>
        <sz val="9"/>
        <color theme="0" tint="-0.249977111117893"/>
        <rFont val="Calibri Light"/>
        <family val="2"/>
        <scheme val="minor"/>
      </rPr>
      <t>FS Weekly Newsletter
FS Listserv Updates</t>
    </r>
  </si>
  <si>
    <t>Supervisor Security Updates</t>
  </si>
  <si>
    <t>WCC Reported Time Summary
Capital Project Recon
FS Admin OH Fees
USFS Admin Fee Invoice
Lease IDTs (FONT/BEAV)
Lease Invoices (BURY/ADEL)
Verizon Bill (FONT/HVAC)
Probationary Appraisals
PQuery Reports
CaPCOT Org Chart Updates
Q3 Plant Fund Review
Q3 FS Hallway Copier Recon
Q3 Comp Time Report</t>
  </si>
  <si>
    <t>WCC Reported Time Summary</t>
  </si>
  <si>
    <r>
      <rPr>
        <b/>
        <sz val="9"/>
        <color rgb="FF00B050"/>
        <rFont val="Calibri Light"/>
        <family val="2"/>
        <scheme val="minor"/>
      </rPr>
      <t>PAYDAY
Payroll/Empl Reports</t>
    </r>
    <r>
      <rPr>
        <sz val="9"/>
        <color theme="1"/>
        <rFont val="Calibri Light"/>
        <family val="2"/>
        <scheme val="minor"/>
      </rPr>
      <t xml:space="preserve">
Pay Centurylink (FONT/BEAV)
</t>
    </r>
    <r>
      <rPr>
        <sz val="9"/>
        <color rgb="FFC00000"/>
        <rFont val="Calibri Light"/>
        <family val="2"/>
        <scheme val="minor"/>
      </rPr>
      <t>Q4 ACP Copier Invoices DUE</t>
    </r>
  </si>
  <si>
    <t>*FY26 Position Budgets DUE
*FY26 ePAR/Funding Changes DUE
*FY26 Draft Budgets DUE
*FY25 PR &gt;$100k Deadline</t>
  </si>
  <si>
    <r>
      <rPr>
        <b/>
        <sz val="9"/>
        <color theme="1"/>
        <rFont val="Calibri Light"/>
        <family val="2"/>
        <scheme val="minor"/>
      </rPr>
      <t>ECAP Utility Upload</t>
    </r>
    <r>
      <rPr>
        <sz val="9"/>
        <color theme="1"/>
        <rFont val="Calibri Light"/>
        <family val="2"/>
        <scheme val="minor"/>
      </rPr>
      <t xml:space="preserve">
Reconcile Deposits
Reconcile Balance Sheets
Reconcile MISC Lease</t>
    </r>
  </si>
  <si>
    <r>
      <rPr>
        <b/>
        <sz val="9"/>
        <color rgb="FF0070C0"/>
        <rFont val="Calibri Light"/>
        <family val="2"/>
        <scheme val="minor"/>
      </rPr>
      <t>PCard Verifications Due (MAR)</t>
    </r>
    <r>
      <rPr>
        <sz val="9"/>
        <color theme="1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Snow Removal Invoices</t>
    </r>
    <r>
      <rPr>
        <sz val="9"/>
        <color rgb="FFC00000"/>
        <rFont val="Calibri Light"/>
        <family val="2"/>
        <scheme val="minor"/>
      </rPr>
      <t xml:space="preserve">
UPD: Safety Aid Support by HRL</t>
    </r>
    <r>
      <rPr>
        <sz val="9"/>
        <color theme="1"/>
        <rFont val="Calibri Light"/>
        <family val="2"/>
        <scheme val="minor"/>
      </rPr>
      <t xml:space="preserve">
</t>
    </r>
  </si>
  <si>
    <r>
      <rPr>
        <b/>
        <sz val="9"/>
        <color theme="0" tint="-0.249977111117893"/>
        <rFont val="Calibri Light"/>
        <family val="2"/>
        <scheme val="minor"/>
      </rPr>
      <t>ECAP Utility Upload</t>
    </r>
    <r>
      <rPr>
        <sz val="9"/>
        <color theme="0" tint="-0.249977111117893"/>
        <rFont val="Calibri Light"/>
        <family val="2"/>
        <scheme val="minor"/>
      </rPr>
      <t xml:space="preserve">
Reconcile Deposits
Reconcile Balance Sheets
Reconcile MISC Lease</t>
    </r>
  </si>
  <si>
    <t>Building Manager Survey Results
FS Weekly Newsletter
Capital Project Recon
FS Admin OH Fees
USFS Admin Fee Invoice
Lease IDTs (FONT/BEAV)
Lease Invoices (BURY/ADEL)
Verizon Bill (FONT/HVAC)
Probationary Appraisals
PQuery Reports
CaPCOT Org Chart Updates</t>
  </si>
  <si>
    <r>
      <t xml:space="preserve">PAYDAY
Payroll/Empl Reports
</t>
    </r>
    <r>
      <rPr>
        <b/>
        <sz val="9"/>
        <color rgb="FF0070C0"/>
        <rFont val="Calibri Light"/>
        <family val="2"/>
        <scheme val="minor"/>
      </rPr>
      <t>PCard Verifications Due (APR)</t>
    </r>
    <r>
      <rPr>
        <b/>
        <sz val="9"/>
        <color rgb="FF00B05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Snow Removal Invoices</t>
    </r>
  </si>
  <si>
    <r>
      <t xml:space="preserve">PCard Approvals Due (APR)
</t>
    </r>
    <r>
      <rPr>
        <b/>
        <sz val="9"/>
        <rFont val="Calibri Light"/>
        <family val="2"/>
        <scheme val="minor"/>
      </rPr>
      <t>FYE PO Encumbrance Report</t>
    </r>
  </si>
  <si>
    <r>
      <t xml:space="preserve">Month-End Close (APR)
PCard Approvals Due
</t>
    </r>
    <r>
      <rPr>
        <sz val="9"/>
        <rFont val="Calibri Light"/>
        <family val="2"/>
        <scheme val="minor"/>
      </rPr>
      <t>Building Manager Survey Results
FS Weekly Newsletter
FS Listserv Updates</t>
    </r>
  </si>
  <si>
    <r>
      <rPr>
        <b/>
        <sz val="9"/>
        <color theme="1"/>
        <rFont val="Calibri Light"/>
        <family val="2"/>
        <scheme val="minor"/>
      </rPr>
      <t>*NAU COMMENCEMENT*</t>
    </r>
    <r>
      <rPr>
        <sz val="9"/>
        <color theme="1"/>
        <rFont val="Calibri Light"/>
        <family val="2"/>
        <scheme val="minor"/>
      </rPr>
      <t xml:space="preserve">
Supervisor Security Updates
</t>
    </r>
  </si>
  <si>
    <r>
      <t xml:space="preserve">PAYDAY
Payroll/Empl Reports
PCard Verifications Due (APR)
</t>
    </r>
    <r>
      <rPr>
        <sz val="9"/>
        <color theme="0" tint="-0.249977111117893"/>
        <rFont val="Calibri Light"/>
        <family val="2"/>
        <scheme val="minor"/>
      </rPr>
      <t>Snow Removal Invoices</t>
    </r>
  </si>
  <si>
    <t>*FY25 CPU Purchase Deadline</t>
  </si>
  <si>
    <r>
      <t xml:space="preserve">PCard Approvals Due
</t>
    </r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Supervisor Security Updates
Building Manager Survey Results
FS Weekly Newsletter
FS Listserv Updates</t>
    </r>
  </si>
  <si>
    <r>
      <rPr>
        <b/>
        <sz val="9"/>
        <color rgb="FF0070C0"/>
        <rFont val="Calibri Light"/>
        <family val="2"/>
        <scheme val="minor"/>
      </rPr>
      <t>PCard Approvals Due</t>
    </r>
    <r>
      <rPr>
        <b/>
        <sz val="9"/>
        <color rgb="FFFF0000"/>
        <rFont val="Calibri Light"/>
        <family val="2"/>
        <scheme val="minor"/>
      </rPr>
      <t xml:space="preserve">
</t>
    </r>
    <r>
      <rPr>
        <b/>
        <sz val="9"/>
        <rFont val="Calibri Light"/>
        <family val="2"/>
        <scheme val="minor"/>
      </rPr>
      <t xml:space="preserve">Send New FY PO Report
ECAP Utility Upload
</t>
    </r>
    <r>
      <rPr>
        <sz val="9"/>
        <rFont val="Calibri Light"/>
        <family val="2"/>
        <scheme val="minor"/>
      </rPr>
      <t>Building Manager Survey Results
FS Weekly Newsletter</t>
    </r>
    <r>
      <rPr>
        <sz val="9"/>
        <color rgb="FFFF0000"/>
        <rFont val="Calibri Light"/>
        <family val="2"/>
        <scheme val="minor"/>
      </rPr>
      <t xml:space="preserve">
</t>
    </r>
    <r>
      <rPr>
        <sz val="9"/>
        <color rgb="FFC00000"/>
        <rFont val="Calibri Light"/>
        <family val="2"/>
        <scheme val="minor"/>
      </rPr>
      <t>Gridline ITS Checklist/PR</t>
    </r>
  </si>
  <si>
    <r>
      <rPr>
        <b/>
        <sz val="9"/>
        <color rgb="FF0070C0"/>
        <rFont val="Calibri Light"/>
        <family val="2"/>
        <scheme val="minor"/>
      </rPr>
      <t>PCard Verifications Due (MAY)</t>
    </r>
    <r>
      <rPr>
        <b/>
        <sz val="9"/>
        <rFont val="Calibri Light"/>
        <family val="2"/>
        <scheme val="minor"/>
      </rPr>
      <t xml:space="preserve">
Send FY24 Encumbrance Data</t>
    </r>
    <r>
      <rPr>
        <sz val="9"/>
        <rFont val="Calibri Light"/>
        <family val="2"/>
        <scheme val="minor"/>
      </rPr>
      <t xml:space="preserve">
</t>
    </r>
    <r>
      <rPr>
        <sz val="9"/>
        <color rgb="FFC00000"/>
        <rFont val="Calibri Light"/>
        <family val="2"/>
        <scheme val="minor"/>
      </rPr>
      <t xml:space="preserve">Request F&amp;A Allocation XFER by UBO
$100k Green Fund Xfer
</t>
    </r>
  </si>
  <si>
    <r>
      <rPr>
        <b/>
        <sz val="9"/>
        <color rgb="FF00B050"/>
        <rFont val="Calibri Light"/>
        <family val="2"/>
        <scheme val="minor"/>
      </rPr>
      <t xml:space="preserve">Payroll Due
</t>
    </r>
    <r>
      <rPr>
        <b/>
        <sz val="9"/>
        <color rgb="FF0070C0"/>
        <rFont val="Calibri Light"/>
        <family val="2"/>
        <scheme val="minor"/>
      </rPr>
      <t xml:space="preserve">Month-End Closing (MAY)
New FY26 PR Begin
</t>
    </r>
    <r>
      <rPr>
        <b/>
        <sz val="9"/>
        <rFont val="Calibri Light"/>
        <family val="2"/>
        <scheme val="minor"/>
      </rPr>
      <t>WebTMA Upload</t>
    </r>
    <r>
      <rPr>
        <sz val="9"/>
        <rFont val="Calibri Light"/>
        <family val="2"/>
        <scheme val="minor"/>
      </rPr>
      <t xml:space="preserve">
Building Manager Survey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color rgb="FFC00000"/>
        <rFont val="Calibri Light"/>
        <family val="2"/>
        <scheme val="minor"/>
      </rPr>
      <t>UPD: Submit FY25 Motorola PR Case</t>
    </r>
  </si>
  <si>
    <r>
      <t xml:space="preserve">PCard Approvals Due (JUN)
IST/ONL Transfers Due
Admin/IT OH Fee (JUN)
Department Interface Deadline
</t>
    </r>
    <r>
      <rPr>
        <sz val="9"/>
        <rFont val="Calibri Light"/>
        <family val="2"/>
        <scheme val="minor"/>
      </rPr>
      <t>Q4 Plant Fund Report</t>
    </r>
    <r>
      <rPr>
        <b/>
        <sz val="9"/>
        <rFont val="Calibri Light"/>
        <family val="2"/>
        <scheme val="minor"/>
      </rPr>
      <t xml:space="preserve"> </t>
    </r>
    <r>
      <rPr>
        <sz val="9"/>
        <rFont val="Calibri Light"/>
        <family val="2"/>
        <scheme val="minor"/>
      </rPr>
      <t>&amp; Xfer
FYE Checklist (Recons)</t>
    </r>
  </si>
  <si>
    <r>
      <t xml:space="preserve">PCard Approvals Due
</t>
    </r>
    <r>
      <rPr>
        <b/>
        <sz val="9"/>
        <rFont val="Calibri Light"/>
        <family val="2"/>
        <scheme val="minor"/>
      </rPr>
      <t xml:space="preserve">SOF/Trade Budget Reports
</t>
    </r>
    <r>
      <rPr>
        <sz val="9"/>
        <rFont val="Calibri Light"/>
        <family val="2"/>
        <scheme val="minor"/>
      </rPr>
      <t>Building Manager Survey Results
FS Weekly Newsletter</t>
    </r>
  </si>
  <si>
    <t>PM Fee Tree Updates
FY25 Open Encumbrance Reports
FY26 Trade Charge-Out Rates</t>
  </si>
  <si>
    <t>CI/PM Fee Allocations
State Risk Insurance Invoice
BOND Draws
C9001359 Grant Transfers
C9001362 USFS Invoicing
Q4 Plant Fund Review</t>
  </si>
  <si>
    <r>
      <t xml:space="preserve">PCard Approvals Due
</t>
    </r>
    <r>
      <rPr>
        <b/>
        <sz val="9"/>
        <rFont val="Calibri Light"/>
        <family val="2"/>
        <scheme val="minor"/>
      </rPr>
      <t>SOF/FSLT/Trade Reports</t>
    </r>
    <r>
      <rPr>
        <sz val="9"/>
        <rFont val="Calibri Light"/>
        <family val="2"/>
        <scheme val="minor"/>
      </rPr>
      <t xml:space="preserve">
FYE Checklist (Recons)
Building Manager Survey Results
FS Weekly Newsletter</t>
    </r>
  </si>
  <si>
    <r>
      <t xml:space="preserve">PCard Approvals Due (MAY)
FY25 New PR Deadline
</t>
    </r>
    <r>
      <rPr>
        <b/>
        <sz val="9"/>
        <color rgb="FF00B050"/>
        <rFont val="Calibri Light"/>
        <family val="2"/>
        <scheme val="minor"/>
      </rPr>
      <t>Payroll/Empl Reports (MAY)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b/>
        <sz val="9"/>
        <rFont val="Calibri Light"/>
        <family val="2"/>
        <scheme val="minor"/>
      </rPr>
      <t xml:space="preserve">SOF/FSLT Reports
</t>
    </r>
    <r>
      <rPr>
        <sz val="9"/>
        <rFont val="Calibri Light"/>
        <family val="2"/>
        <scheme val="minor"/>
      </rPr>
      <t>FYE Checklist (Recons)
Building Manager Survey Results
FS Weekly Newsletter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FS Listserv Updates</t>
    </r>
  </si>
  <si>
    <r>
      <rPr>
        <b/>
        <sz val="9"/>
        <color rgb="FF0070C0"/>
        <rFont val="Calibri Light"/>
        <family val="2"/>
        <scheme val="minor"/>
      </rPr>
      <t xml:space="preserve">PCard Approvals Due (Limit)
Travel Reimb. Deadline
Non-Travel Reimb Deadline
TMA OTC/ONL Deadline
</t>
    </r>
    <r>
      <rPr>
        <b/>
        <sz val="9"/>
        <color theme="1"/>
        <rFont val="Calibri Light"/>
        <family val="2"/>
        <scheme val="minor"/>
      </rPr>
      <t xml:space="preserve">SOF/FSLT Reports
</t>
    </r>
    <r>
      <rPr>
        <sz val="9"/>
        <color theme="1"/>
        <rFont val="Calibri Light"/>
        <family val="2"/>
        <scheme val="minor"/>
      </rPr>
      <t>FYE Checklist (Recons)
Building Manager Survey Results
FS Weekly Newsletter
FS Listserv Updates</t>
    </r>
  </si>
  <si>
    <r>
      <rPr>
        <b/>
        <sz val="9"/>
        <color rgb="FF0070C0"/>
        <rFont val="Calibri Light"/>
        <family val="2"/>
        <scheme val="minor"/>
      </rPr>
      <t>Last day to submit Deposits
Foundation CR Deadline</t>
    </r>
    <r>
      <rPr>
        <sz val="9"/>
        <color theme="1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 xml:space="preserve">Reconcile Claims/PD&amp;C Clearing
UTIL Balance Sheet Recons
Pay Centurylink (FONT/BEAV)
</t>
    </r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</si>
  <si>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  <r>
      <rPr>
        <sz val="9"/>
        <rFont val="Calibri Light"/>
        <family val="2"/>
        <scheme val="minor"/>
      </rPr>
      <t>Building Manager Survey</t>
    </r>
    <r>
      <rPr>
        <sz val="9"/>
        <color theme="1"/>
        <rFont val="Calibri Light"/>
        <family val="2"/>
        <scheme val="minor"/>
      </rPr>
      <t xml:space="preserve">
</t>
    </r>
  </si>
  <si>
    <t xml:space="preserve">CLOSED - True Blue Fridays
</t>
  </si>
  <si>
    <t>CLOSED - Independence Day</t>
  </si>
  <si>
    <r>
      <rPr>
        <b/>
        <sz val="9"/>
        <color theme="0" tint="-0.249977111117893"/>
        <rFont val="Calibri Light"/>
        <family val="2"/>
        <scheme val="minor"/>
      </rPr>
      <t xml:space="preserve">Begin Upload FY25 Invoices
Begin Backdating FY24
WCC iSD Enabled (8am)
</t>
    </r>
    <r>
      <rPr>
        <sz val="9"/>
        <color theme="0" tint="-0.249977111117893"/>
        <rFont val="Calibri Light"/>
        <family val="2"/>
        <scheme val="minor"/>
      </rPr>
      <t>Capital Project Recon
USFS Admin Fee Invoice
Lease IDTs (FONT/BEAV)
Lease Invoices (BURY/ADEL)
Verizon Bill (FONT/HVAC)
Q3 FS Hallway Copier Recon
Q3 Comp Time Report
UTIL: Submit ECAP ITS Checklist
Gridline Renewal DUE
UPD: FY24 Motorola PAY/INV Due
UPD: FY24 AppArmor INV/IDT Due</t>
    </r>
  </si>
  <si>
    <r>
      <rPr>
        <b/>
        <sz val="9"/>
        <color theme="0" tint="-0.249977111117893"/>
        <rFont val="Calibri Light"/>
        <family val="2"/>
        <scheme val="minor"/>
      </rPr>
      <t>PCard Verifications Due (JUN)
FY24 Invoices Due
FY24 Check Requests Due</t>
    </r>
    <r>
      <rPr>
        <sz val="9"/>
        <color theme="0" tint="-0.249977111117893"/>
        <rFont val="Calibri Light"/>
        <family val="2"/>
        <scheme val="minor"/>
      </rPr>
      <t xml:space="preserve">
</t>
    </r>
    <r>
      <rPr>
        <b/>
        <sz val="9"/>
        <color theme="0" tint="-0.249977111117893"/>
        <rFont val="Calibri Light"/>
        <family val="2"/>
        <scheme val="minor"/>
      </rPr>
      <t>SOF/FSLT Reports</t>
    </r>
    <r>
      <rPr>
        <sz val="9"/>
        <color theme="0" tint="-0.249977111117893"/>
        <rFont val="Calibri Light"/>
        <family val="2"/>
        <scheme val="minor"/>
      </rPr>
      <t xml:space="preserve">
Building Manager Survey Results
FS Weekly Newsletter
FS Listserv Updates
Reconcile FY24 WO Chargebacks
FYE Checklist (Recons)
TMA CS PO Close-Outs DUE
FY25 TMA Daily/Logs DUE
</t>
    </r>
  </si>
  <si>
    <t>***These  dates are subject to change as Comptroller's Office supplies the official FYE'25 Calendar***</t>
  </si>
  <si>
    <r>
      <rPr>
        <b/>
        <sz val="9"/>
        <color rgb="FF0070C0"/>
        <rFont val="Calibri Light"/>
        <family val="2"/>
        <scheme val="minor"/>
      </rPr>
      <t xml:space="preserve">Month-End Closing (JUN)
PCard Approvals Due (JUL)
FY24 AP VOUs Due
</t>
    </r>
    <r>
      <rPr>
        <sz val="9"/>
        <rFont val="Calibri Light"/>
        <family val="2"/>
        <scheme val="minor"/>
      </rPr>
      <t>Building Manager Survey Results
CI/PM Fee Allocations
State Risk Insurance Invoice
BOND Draws
C9001359 Grant Transfers
C9001362 USFS Invoicing</t>
    </r>
  </si>
  <si>
    <r>
      <rPr>
        <b/>
        <sz val="9"/>
        <color theme="0" tint="-0.249977111117893"/>
        <rFont val="Calibri Light"/>
        <family val="2"/>
        <scheme val="minor"/>
      </rPr>
      <t>PCard Approvals Due
ECAP Utility Upload</t>
    </r>
    <r>
      <rPr>
        <sz val="9"/>
        <color theme="0" tint="-0.249977111117893"/>
        <rFont val="Calibri Light"/>
        <family val="2"/>
        <scheme val="minor"/>
      </rPr>
      <t xml:space="preserve">
Building Manager Survey Results
FS Weekly Newsletter
FS Listserv Updates
</t>
    </r>
  </si>
  <si>
    <r>
      <t>CLOSED - Labor Day</t>
    </r>
    <r>
      <rPr>
        <b/>
        <sz val="9"/>
        <color rgb="FF00B050"/>
        <rFont val="Calibri Light"/>
        <family val="2"/>
        <scheme val="minor"/>
      </rPr>
      <t xml:space="preserve">
</t>
    </r>
  </si>
  <si>
    <r>
      <rPr>
        <b/>
        <sz val="9"/>
        <color rgb="FF0070C0"/>
        <rFont val="Calibri Light"/>
        <family val="2"/>
        <scheme val="minor"/>
      </rPr>
      <t xml:space="preserve">PCard Approvals Due
</t>
    </r>
    <r>
      <rPr>
        <sz val="9"/>
        <rFont val="Calibri Light"/>
        <family val="2"/>
        <scheme val="minor"/>
      </rPr>
      <t>Building Manager Survey Results
FS Weekly Newsletter</t>
    </r>
    <r>
      <rPr>
        <sz val="9"/>
        <color theme="1"/>
        <rFont val="Calibri Light"/>
        <family val="2"/>
        <scheme val="minor"/>
      </rPr>
      <t xml:space="preserve">
</t>
    </r>
    <r>
      <rPr>
        <sz val="9"/>
        <color rgb="FFC00000"/>
        <rFont val="Calibri Light"/>
        <family val="2"/>
        <scheme val="minor"/>
      </rPr>
      <t>COF Invoice for Radio Analyst</t>
    </r>
  </si>
  <si>
    <r>
      <t xml:space="preserve">PCard Approvals Due
</t>
    </r>
    <r>
      <rPr>
        <sz val="9"/>
        <rFont val="Calibri Light"/>
        <family val="2"/>
        <scheme val="minor"/>
      </rPr>
      <t>Building Manager Survey Results
FS Weekly Newsletter
FS Listserv Updates</t>
    </r>
  </si>
  <si>
    <r>
      <rPr>
        <b/>
        <sz val="9"/>
        <color rgb="FF0070C0"/>
        <rFont val="Calibri Light"/>
        <family val="2"/>
        <scheme val="minor"/>
      </rPr>
      <t xml:space="preserve">Begin Upload FY25 Invoices
Begin Backdating FY24
</t>
    </r>
    <r>
      <rPr>
        <b/>
        <sz val="9"/>
        <rFont val="Calibri Light"/>
        <family val="2"/>
        <scheme val="minor"/>
      </rPr>
      <t>WCC iSD Enabled (8am)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 xml:space="preserve">Capital Project Recon
USFS Admin Fee Invoice
Lease IDTs (FONT/BEAV)
Lease Invoices (BURY/ADEL)
Verizon Bill (FONT/HVAC)
Q4 FS Hallway Copier Recon
Q4 Comp Time Report
</t>
    </r>
    <r>
      <rPr>
        <sz val="9"/>
        <color rgb="FFC00000"/>
        <rFont val="Calibri Light"/>
        <family val="2"/>
        <scheme val="minor"/>
      </rPr>
      <t>UTIL: Submit ECAP ITS Checklist
Gridline Renewal DUE
UPD: FY24 Motorola PAY/INV Due
UPD: FY24 AppArmor INV/IDT Due</t>
    </r>
  </si>
  <si>
    <r>
      <rPr>
        <b/>
        <sz val="9"/>
        <color rgb="FF0070C0"/>
        <rFont val="Calibri Light"/>
        <family val="2"/>
        <scheme val="minor"/>
      </rPr>
      <t>PCard Verifications Due (JUN)
FY24 Invoices Due
FY24 Check Requests Due</t>
    </r>
    <r>
      <rPr>
        <sz val="9"/>
        <rFont val="Calibri Light"/>
        <family val="2"/>
        <scheme val="minor"/>
      </rPr>
      <t xml:space="preserve">
</t>
    </r>
    <r>
      <rPr>
        <b/>
        <sz val="9"/>
        <rFont val="Calibri Light"/>
        <family val="2"/>
        <scheme val="minor"/>
      </rPr>
      <t>SOF/FSLT Reports</t>
    </r>
    <r>
      <rPr>
        <sz val="9"/>
        <rFont val="Calibri Light"/>
        <family val="2"/>
        <scheme val="minor"/>
      </rPr>
      <t xml:space="preserve">
FS Weekly Newsletter
FS Listserv Updates
FY25 Trade Ops/WO Chargebacks
FYE Checklist (Recons)
TMA CS PO Close-Outs DUE
FY25 TMA Daily/Logs DUE
</t>
    </r>
  </si>
  <si>
    <r>
      <rPr>
        <b/>
        <sz val="9"/>
        <color rgb="FF00B050"/>
        <rFont val="Calibri Light"/>
        <family val="2"/>
        <scheme val="minor"/>
      </rPr>
      <t>Payroll/Empl Reports</t>
    </r>
    <r>
      <rPr>
        <b/>
        <sz val="9"/>
        <rFont val="Calibri Light"/>
        <family val="2"/>
        <scheme val="minor"/>
      </rPr>
      <t xml:space="preserve">
Final FY24 BIAC IDT Requests</t>
    </r>
    <r>
      <rPr>
        <sz val="9"/>
        <rFont val="Calibri Light"/>
        <family val="2"/>
        <scheme val="minor"/>
      </rPr>
      <t xml:space="preserve">
Building Manager Survey</t>
    </r>
  </si>
  <si>
    <r>
      <rPr>
        <b/>
        <sz val="9"/>
        <color rgb="FF0070C0"/>
        <rFont val="Calibri Light"/>
        <family val="2"/>
        <scheme val="minor"/>
      </rPr>
      <t xml:space="preserve">FY24 PO CO Deadline
TMA Non-Stock PR Deadline
</t>
    </r>
    <r>
      <rPr>
        <b/>
        <sz val="9"/>
        <color rgb="FF00B050"/>
        <rFont val="Calibri Light"/>
        <family val="2"/>
        <scheme val="minor"/>
      </rPr>
      <t>Payroll/Empl Reports</t>
    </r>
    <r>
      <rPr>
        <sz val="9"/>
        <color theme="1"/>
        <rFont val="Calibri Light"/>
        <family val="2"/>
        <scheme val="minor"/>
      </rPr>
      <t xml:space="preserve">
</t>
    </r>
    <r>
      <rPr>
        <b/>
        <sz val="9"/>
        <color theme="1"/>
        <rFont val="Calibri Light"/>
        <family val="2"/>
        <scheme val="minor"/>
      </rPr>
      <t>WebTMAUpload</t>
    </r>
    <r>
      <rPr>
        <sz val="9"/>
        <color theme="1"/>
        <rFont val="Calibri Light"/>
        <family val="2"/>
        <scheme val="minor"/>
      </rPr>
      <t xml:space="preserve">
Building Manager Survey</t>
    </r>
  </si>
  <si>
    <r>
      <rPr>
        <b/>
        <sz val="9"/>
        <color rgb="FF00B050"/>
        <rFont val="Calibri Light"/>
        <family val="2"/>
        <scheme val="minor"/>
      </rPr>
      <t>Payroll/Empl Reports</t>
    </r>
    <r>
      <rPr>
        <b/>
        <sz val="9"/>
        <rFont val="Calibri Light"/>
        <family val="2"/>
        <scheme val="minor"/>
      </rPr>
      <t xml:space="preserve">
WebTMA Upload
</t>
    </r>
    <r>
      <rPr>
        <sz val="9"/>
        <rFont val="Calibri Light"/>
        <family val="2"/>
        <scheme val="minor"/>
      </rPr>
      <t xml:space="preserve">Building Manager Survey
Capital Project Recon
FS Admin OH Fees (MAY &amp; JUN)
USFS Admin Fee Invoice
Lease IDTs (FONT/BEAV)
Lease Invoices (BURY/ADEL)
Verizon Bill (FONT/HVAC)
Probationary Appraisals
PQuery Reports
CaPCOT Org Chart Updates
</t>
    </r>
    <r>
      <rPr>
        <sz val="9"/>
        <color rgb="FFC00000"/>
        <rFont val="Calibri Light"/>
        <family val="2"/>
        <scheme val="minor"/>
      </rPr>
      <t>WCC Sqaure Footage Billing (JUN).</t>
    </r>
  </si>
  <si>
    <r>
      <t xml:space="preserve">WebTMA Upload
</t>
    </r>
    <r>
      <rPr>
        <sz val="9"/>
        <color rgb="FF000000"/>
        <rFont val="Calibri Light"/>
        <family val="2"/>
        <scheme val="minor"/>
      </rPr>
      <t xml:space="preserve">Pay Centurylink (FONT/BEAV)
Building Manager Survey
</t>
    </r>
    <r>
      <rPr>
        <sz val="9"/>
        <color rgb="FFC00000"/>
        <rFont val="Calibri Light"/>
        <family val="2"/>
        <scheme val="minor"/>
      </rPr>
      <t>Q1 ACP Copier Invoices DUE</t>
    </r>
  </si>
  <si>
    <t>PAYDAY
Payroll/Empl Reports
ECAP Utility Upload</t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</si>
  <si>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  <r>
      <rPr>
        <sz val="9"/>
        <color theme="1"/>
        <rFont val="Calibri Light"/>
        <family val="2"/>
        <scheme val="minor"/>
      </rPr>
      <t>Building Manager Survey</t>
    </r>
    <r>
      <rPr>
        <b/>
        <sz val="9"/>
        <color theme="1"/>
        <rFont val="Calibri Light"/>
        <family val="2"/>
        <scheme val="minor"/>
      </rPr>
      <t xml:space="preserve">
</t>
    </r>
    <r>
      <rPr>
        <sz val="9"/>
        <color theme="1"/>
        <rFont val="Calibri Light"/>
        <family val="2"/>
        <scheme val="minor"/>
      </rPr>
      <t>Pay Centurylink (FONT/BEAV)</t>
    </r>
  </si>
  <si>
    <r>
      <t xml:space="preserve">PCard Approvals Due
</t>
    </r>
    <r>
      <rPr>
        <sz val="9"/>
        <rFont val="Calibri Light"/>
        <family val="2"/>
        <scheme val="minor"/>
      </rPr>
      <t xml:space="preserve">Building Manager Survey Results
FS Weekly Newsletter
</t>
    </r>
  </si>
  <si>
    <r>
      <t xml:space="preserve">PAYDAY
Payroll/Empl Reports
</t>
    </r>
    <r>
      <rPr>
        <b/>
        <sz val="9"/>
        <rFont val="Calibri Light"/>
        <family val="2"/>
        <scheme val="minor"/>
      </rPr>
      <t>ECAP Utility Upload</t>
    </r>
  </si>
  <si>
    <r>
      <t xml:space="preserve">MAND/VOL/IDT Due
IPT Transfers Due
</t>
    </r>
    <r>
      <rPr>
        <sz val="9"/>
        <rFont val="Calibri Light"/>
        <family val="2"/>
        <scheme val="minor"/>
      </rPr>
      <t>Pay Centurylink (FONT/BEAV)</t>
    </r>
  </si>
  <si>
    <r>
      <rPr>
        <b/>
        <sz val="9"/>
        <color rgb="FF00B050"/>
        <rFont val="Calibri Light"/>
        <family val="2"/>
        <scheme val="minor"/>
      </rPr>
      <t xml:space="preserve">Payroll/Empl Reports
</t>
    </r>
    <r>
      <rPr>
        <b/>
        <sz val="9"/>
        <rFont val="Calibri Light"/>
        <family val="2"/>
        <scheme val="minor"/>
      </rPr>
      <t>WebTMA Upload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Building Manager Survey</t>
    </r>
  </si>
  <si>
    <r>
      <rPr>
        <b/>
        <sz val="9"/>
        <color rgb="FF00B050"/>
        <rFont val="Calibri Light"/>
        <family val="2"/>
        <scheme val="minor"/>
      </rPr>
      <t xml:space="preserve">Payroll Due
</t>
    </r>
    <r>
      <rPr>
        <b/>
        <sz val="9"/>
        <color theme="1"/>
        <rFont val="Calibri Light"/>
        <family val="2"/>
        <scheme val="minor"/>
      </rPr>
      <t xml:space="preserve">FY24 WebTMA Upload (FINAL)
FY25 WebTMA Upload (1st)
</t>
    </r>
    <r>
      <rPr>
        <sz val="9"/>
        <color theme="1"/>
        <rFont val="Calibri Light"/>
        <family val="2"/>
        <scheme val="minor"/>
      </rPr>
      <t>Building Manager Survey Results
Building Manager Survey</t>
    </r>
    <r>
      <rPr>
        <b/>
        <sz val="9"/>
        <color theme="1"/>
        <rFont val="Calibri Light"/>
        <family val="2"/>
        <scheme val="minor"/>
      </rPr>
      <t xml:space="preserve">
</t>
    </r>
    <r>
      <rPr>
        <sz val="9"/>
        <color theme="1"/>
        <rFont val="Calibri Light"/>
        <family val="2"/>
        <scheme val="minor"/>
      </rPr>
      <t>PD&amp;C Encumbrance Report</t>
    </r>
  </si>
  <si>
    <r>
      <rPr>
        <b/>
        <sz val="9"/>
        <color theme="0" tint="-0.249977111117893"/>
        <rFont val="Calibri Light"/>
        <family val="2"/>
        <scheme val="minor"/>
      </rPr>
      <t xml:space="preserve">Annual Asset Inventory Due
Payroll/Empl Reports
WebTMA Upload
ECAP Utility Upload
</t>
    </r>
    <r>
      <rPr>
        <sz val="9"/>
        <color theme="0" tint="-0.249977111117893"/>
        <rFont val="Calibri Light"/>
        <family val="2"/>
        <scheme val="minor"/>
      </rPr>
      <t xml:space="preserve">Building Manager Survey
</t>
    </r>
    <r>
      <rPr>
        <b/>
        <sz val="9"/>
        <color theme="0" tint="-0.249977111117893"/>
        <rFont val="Calibri Light"/>
        <family val="2"/>
        <scheme val="minor"/>
      </rPr>
      <t>WCC iSD Disabled (12pm)
WebTMA Counters and Charge-out Rates Updated (8pm)</t>
    </r>
  </si>
  <si>
    <r>
      <t xml:space="preserve">PCard Approvals Due
</t>
    </r>
    <r>
      <rPr>
        <sz val="9"/>
        <rFont val="Calibri Light"/>
        <family val="2"/>
        <scheme val="minor"/>
      </rPr>
      <t xml:space="preserve">Building Manager Survey Results
FS Weekly Newsletter
Reconcile Deposits
Reconcile Balance Sheets
Reconcile MISC Lease
</t>
    </r>
  </si>
  <si>
    <r>
      <rPr>
        <b/>
        <sz val="9"/>
        <color rgb="FF0070C0"/>
        <rFont val="Calibri Light"/>
        <family val="2"/>
        <scheme val="minor"/>
      </rPr>
      <t xml:space="preserve">PCard Appr. Due (thru 6.23)
</t>
    </r>
    <r>
      <rPr>
        <b/>
        <sz val="9"/>
        <color theme="1"/>
        <rFont val="Calibri Light"/>
        <family val="2"/>
        <scheme val="minor"/>
      </rPr>
      <t>SOF/FSLT Reports
Q4 Trade Ops/WO Recon</t>
    </r>
    <r>
      <rPr>
        <sz val="9"/>
        <color theme="1"/>
        <rFont val="Calibri Light"/>
        <family val="2"/>
        <scheme val="minor"/>
      </rPr>
      <t xml:space="preserve">
WCC FY24 WO's Closed
FYE Checklist (Recons)
Building Manager Survey Results
FS Weekly Newsletter
BOND Draws (JUN)</t>
    </r>
  </si>
  <si>
    <r>
      <rPr>
        <b/>
        <sz val="9"/>
        <color rgb="FF0070C0"/>
        <rFont val="Calibri Light"/>
        <family val="2"/>
        <scheme val="minor"/>
      </rPr>
      <t xml:space="preserve">Deposits Deadline
Funding Change Forms DUE
</t>
    </r>
    <r>
      <rPr>
        <sz val="9"/>
        <color theme="1"/>
        <rFont val="Calibri Light"/>
        <family val="2"/>
        <scheme val="minor"/>
      </rPr>
      <t>Lease Audit Report Due
Future Receivables Report
Reconcile WO Chargebacks
Reconcile PO Spreadsheets
Reconcile Claims/PD&amp;C Clearing</t>
    </r>
  </si>
  <si>
    <r>
      <rPr>
        <b/>
        <sz val="9"/>
        <color rgb="FF0070C0"/>
        <rFont val="Calibri Light"/>
        <family val="2"/>
        <scheme val="minor"/>
      </rPr>
      <t xml:space="preserve">Annual Asset Inventory Due
</t>
    </r>
    <r>
      <rPr>
        <b/>
        <sz val="9"/>
        <color rgb="FF00B050"/>
        <rFont val="Calibri Light"/>
        <family val="2"/>
        <scheme val="minor"/>
      </rPr>
      <t>Payroll/Empl Reports</t>
    </r>
    <r>
      <rPr>
        <b/>
        <sz val="9"/>
        <rFont val="Calibri Light"/>
        <family val="2"/>
        <scheme val="minor"/>
      </rPr>
      <t xml:space="preserve">
WebTMA Upload
ECAP Utility Upload
</t>
    </r>
    <r>
      <rPr>
        <sz val="9"/>
        <rFont val="Calibri Light"/>
        <family val="2"/>
        <scheme val="minor"/>
      </rPr>
      <t xml:space="preserve">Building Manager Survey
Reconcile Deposits
Reconcile Balance Sheets
Reconcile MISC Lease
</t>
    </r>
    <r>
      <rPr>
        <b/>
        <sz val="9"/>
        <rFont val="Calibri Light"/>
        <family val="2"/>
        <scheme val="minor"/>
      </rPr>
      <t>WCC iSD Disabled (12pm)
WebTMA Counters and Charge-out Rates Updated (8pm)</t>
    </r>
  </si>
  <si>
    <t>WCC Reported Time Summary
PM Fee Tree Updates</t>
  </si>
  <si>
    <r>
      <t xml:space="preserve">WCC Reported Time Summary
Building Manager Survey
</t>
    </r>
    <r>
      <rPr>
        <sz val="9"/>
        <color rgb="FFC00000"/>
        <rFont val="Calibri Light"/>
        <family val="2"/>
        <scheme val="minor"/>
      </rPr>
      <t xml:space="preserve">UPD-RMS IT Checklist </t>
    </r>
  </si>
  <si>
    <r>
      <t xml:space="preserve">
</t>
    </r>
    <r>
      <rPr>
        <sz val="9"/>
        <rFont val="Calibri Light"/>
        <family val="2"/>
        <scheme val="minor"/>
      </rPr>
      <t xml:space="preserve">WCC Reported Time Summary
PM Fee Tree Updates
</t>
    </r>
    <r>
      <rPr>
        <sz val="9"/>
        <color theme="1"/>
        <rFont val="Calibri Light"/>
        <family val="2"/>
        <scheme val="minor"/>
      </rPr>
      <t>Probationary Appraisals
PQuery Reports
CaPCOT Org Chart Updates</t>
    </r>
  </si>
  <si>
    <r>
      <t xml:space="preserve">ECAP Utility Upload
</t>
    </r>
    <r>
      <rPr>
        <sz val="9"/>
        <rFont val="Calibri Light"/>
        <family val="2"/>
        <scheme val="minor"/>
      </rPr>
      <t>WCC Reported Time Summary</t>
    </r>
    <r>
      <rPr>
        <b/>
        <sz val="9"/>
        <rFont val="Calibri Light"/>
        <family val="2"/>
        <scheme val="minor"/>
      </rPr>
      <t xml:space="preserve">
</t>
    </r>
  </si>
  <si>
    <r>
      <t xml:space="preserve">ECAP Utility Upload
</t>
    </r>
    <r>
      <rPr>
        <sz val="9"/>
        <color theme="0" tint="-0.249977111117893"/>
        <rFont val="Calibri Light"/>
        <family val="2"/>
        <scheme val="minor"/>
      </rPr>
      <t>WCC Reported Time Summary</t>
    </r>
    <r>
      <rPr>
        <b/>
        <sz val="9"/>
        <color theme="0" tint="-0.249977111117893"/>
        <rFont val="Calibri Light"/>
        <family val="2"/>
        <scheme val="minor"/>
      </rPr>
      <t xml:space="preserve">
</t>
    </r>
  </si>
  <si>
    <t>Q1 Trade Ops/WO Reconcilliation</t>
  </si>
  <si>
    <r>
      <rPr>
        <b/>
        <sz val="9"/>
        <color rgb="FF0070C0"/>
        <rFont val="Calibri Light"/>
        <family val="2"/>
        <scheme val="minor"/>
      </rPr>
      <t xml:space="preserve">PCard Approvals Due
Fund Transfer Forms Due
</t>
    </r>
    <r>
      <rPr>
        <b/>
        <sz val="9"/>
        <rFont val="Calibri Light"/>
        <family val="2"/>
        <scheme val="minor"/>
      </rPr>
      <t xml:space="preserve">SOF/Trade Budget Reports
</t>
    </r>
    <r>
      <rPr>
        <sz val="9"/>
        <rFont val="Calibri Light"/>
        <family val="2"/>
        <scheme val="minor"/>
      </rPr>
      <t xml:space="preserve">Building Manager Survey Results
FS Weekly Newsletter
FS Listserv Updates
</t>
    </r>
    <r>
      <rPr>
        <sz val="9"/>
        <color rgb="FFC00000"/>
        <rFont val="Calibri Light"/>
        <family val="2"/>
        <scheme val="minor"/>
      </rPr>
      <t xml:space="preserve">Q1 ACP Copier Invoices DUE
</t>
    </r>
  </si>
  <si>
    <r>
      <t xml:space="preserve">PCard Approvals Due
</t>
    </r>
    <r>
      <rPr>
        <b/>
        <sz val="9"/>
        <rFont val="Calibri Light"/>
        <family val="2"/>
        <scheme val="minor"/>
      </rPr>
      <t>SOF/Trade Budget Reports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>Building Manager Survey Results
FS Weekly Newsletter
FS Listserv Updates</t>
    </r>
  </si>
  <si>
    <r>
      <t xml:space="preserve">PCard Approvals Due
</t>
    </r>
    <r>
      <rPr>
        <b/>
        <sz val="9"/>
        <rFont val="Calibri Light"/>
        <family val="2"/>
        <scheme val="minor"/>
      </rPr>
      <t>SOF/Trade Budget Reports</t>
    </r>
    <r>
      <rPr>
        <b/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 xml:space="preserve">Building Manager Survey Results
FS Weekly Newsletter
</t>
    </r>
  </si>
  <si>
    <r>
      <t xml:space="preserve">PCard Approvals Due
</t>
    </r>
    <r>
      <rPr>
        <b/>
        <sz val="9"/>
        <rFont val="Calibri Light"/>
        <family val="2"/>
        <scheme val="minor"/>
      </rPr>
      <t xml:space="preserve">SOF/Trade Budget Reports
</t>
    </r>
    <r>
      <rPr>
        <sz val="9"/>
        <rFont val="Calibri Light"/>
        <family val="2"/>
        <scheme val="minor"/>
      </rPr>
      <t xml:space="preserve">Building Manager Survey Results
FS Weekly Newsletter
</t>
    </r>
  </si>
  <si>
    <r>
      <rPr>
        <b/>
        <sz val="9"/>
        <color rgb="FF00B050"/>
        <rFont val="Calibri Light"/>
        <family val="2"/>
        <scheme val="minor"/>
      </rPr>
      <t>Payroll Due</t>
    </r>
    <r>
      <rPr>
        <b/>
        <sz val="9"/>
        <color theme="1"/>
        <rFont val="Calibri Light"/>
        <family val="2"/>
        <scheme val="minor"/>
      </rPr>
      <t xml:space="preserve">
WebTMA Upload
</t>
    </r>
    <r>
      <rPr>
        <sz val="9"/>
        <color theme="1"/>
        <rFont val="Calibri Light"/>
        <family val="2"/>
        <scheme val="minor"/>
      </rPr>
      <t>Building Manager Survey
Capital Project Recon
FS Admin OH Fees
USFS Admin Fee Invoice
Lease IDTs (FONT/BEAV)
Lease Invoices (BURY/ADEL)
Verizon Bill (FONT/HVAC)
Probationary Appraisals
PQuery Reports
CaPCOT Org Chart Updates</t>
    </r>
  </si>
  <si>
    <t>Capital Project Recon
FS Admin OH Fees
USFS Admin Fee Invoice
Lease IDTs (FONT/BEAV)
Lease Invoices (BURY/ADEL)
Verizon Bill (FONT/HVAC)
Probationary Appraisals
PQuery Reports
CaPCOT Org Chart Updates</t>
  </si>
  <si>
    <r>
      <t xml:space="preserve">WebTMA Upload
</t>
    </r>
    <r>
      <rPr>
        <sz val="9"/>
        <color rgb="FF000000"/>
        <rFont val="Calibri Light"/>
        <family val="2"/>
        <scheme val="minor"/>
      </rPr>
      <t xml:space="preserve">Building Manager Survey Results
Capital Project Recon
FS Admin OH Fees
USFS Admin Fee Invoice
Lease IDTs (FONT/BEAV)
Lease Invoices (BURY/ADEL)
Verizon Bill (FONT/HVAC)
Probationary Appraisals
PQuery Reports
CaPCOT Org Chart Updates
</t>
    </r>
    <r>
      <rPr>
        <sz val="9"/>
        <color rgb="FFC00000"/>
        <rFont val="Calibri Light"/>
        <family val="2"/>
        <scheme val="minor"/>
      </rPr>
      <t>PMWeb Renewal DUE</t>
    </r>
  </si>
  <si>
    <r>
      <t xml:space="preserve">WebTMA Upload
ECAP Utility Upload
</t>
    </r>
    <r>
      <rPr>
        <sz val="9"/>
        <color theme="1"/>
        <rFont val="Calibri Light"/>
        <family val="2"/>
        <scheme val="minor"/>
      </rPr>
      <t xml:space="preserve">Capital Project Recon
FS Admin OH Fees
USFS Admin Fee Invoice
Lease IDTs (FONT/BEAV)
Lease Invoices (BURY/ADEL)
Verizon Bill (FONT/HVAC)
Probationary Appraisals
PQuery Reports
CaPCOT Org Chart Updates
</t>
    </r>
    <r>
      <rPr>
        <sz val="9"/>
        <color rgb="FFC00000"/>
        <rFont val="Calibri Light"/>
        <family val="2"/>
        <scheme val="minor"/>
      </rPr>
      <t>WebTMA Renewal Quote - DUE FEB 1ST</t>
    </r>
  </si>
  <si>
    <r>
      <t xml:space="preserve">Payroll/Empl Reports
WebTMA Upload
</t>
    </r>
    <r>
      <rPr>
        <sz val="9"/>
        <color theme="0" tint="-0.249977111117893"/>
        <rFont val="Calibri Light"/>
        <family val="2"/>
        <scheme val="minor"/>
      </rPr>
      <t>Building Manager Survey</t>
    </r>
  </si>
  <si>
    <r>
      <t xml:space="preserve">PCard Approvals Due
</t>
    </r>
    <r>
      <rPr>
        <sz val="9"/>
        <color theme="0" tint="-0.249977111117893"/>
        <rFont val="Calibri Light"/>
        <family val="2"/>
        <scheme val="minor"/>
      </rPr>
      <t xml:space="preserve">Building Manager Survey Results
FS Weekly Newsletter
</t>
    </r>
  </si>
  <si>
    <t xml:space="preserve">CLOSED - Winter Break
</t>
  </si>
  <si>
    <r>
      <rPr>
        <b/>
        <sz val="9"/>
        <rFont val="Calibri Light"/>
        <family val="2"/>
        <scheme val="minor"/>
      </rPr>
      <t>CLOSED - Designated Closure</t>
    </r>
    <r>
      <rPr>
        <b/>
        <sz val="9"/>
        <color rgb="FF00B050"/>
        <rFont val="Calibri Light"/>
        <family val="2"/>
        <scheme val="minor"/>
      </rPr>
      <t xml:space="preserve">
PAYDAY
</t>
    </r>
  </si>
  <si>
    <t>Building Manager Survey
Capital Project Recon
FS Admin OH Fees
USFS Admin Fee Invoice
Lease IDTs (FONT/BEAV)
Lease Invoices (BURY/ADEL)
Verizon Bill (FONT/HVAC)
Probationary Appraisals
PQuery Reports
CaPCOT Org Chart Updates</t>
  </si>
  <si>
    <r>
      <rPr>
        <b/>
        <sz val="9"/>
        <color rgb="FF00B050"/>
        <rFont val="Calibri Light"/>
        <family val="2"/>
        <scheme val="minor"/>
      </rPr>
      <t xml:space="preserve">Payroll Due
</t>
    </r>
    <r>
      <rPr>
        <b/>
        <sz val="9"/>
        <rFont val="Calibri Light"/>
        <family val="2"/>
        <scheme val="minor"/>
      </rPr>
      <t>ECAP Utility Upload</t>
    </r>
    <r>
      <rPr>
        <sz val="9"/>
        <color theme="1"/>
        <rFont val="Calibri Light"/>
        <family val="2"/>
        <scheme val="minor"/>
      </rPr>
      <t xml:space="preserve">
Supervisor Security Updates
</t>
    </r>
  </si>
  <si>
    <r>
      <rPr>
        <b/>
        <sz val="9"/>
        <color rgb="FF0070C0"/>
        <rFont val="Calibri Light"/>
        <family val="2"/>
        <scheme val="minor"/>
      </rPr>
      <t xml:space="preserve">PCard Approvals Due
</t>
    </r>
    <r>
      <rPr>
        <b/>
        <sz val="9"/>
        <rFont val="Calibri Light"/>
        <family val="2"/>
        <scheme val="minor"/>
      </rPr>
      <t>ECAP Utility Upload</t>
    </r>
    <r>
      <rPr>
        <sz val="9"/>
        <color rgb="FF0070C0"/>
        <rFont val="Calibri Light"/>
        <family val="2"/>
        <scheme val="minor"/>
      </rPr>
      <t xml:space="preserve">
</t>
    </r>
    <r>
      <rPr>
        <sz val="9"/>
        <rFont val="Calibri Light"/>
        <family val="2"/>
        <scheme val="minor"/>
      </rPr>
      <t xml:space="preserve">Building Manager Survey Results
FS Weekly Newsletter
FS Listserv Updates
</t>
    </r>
  </si>
  <si>
    <r>
      <rPr>
        <b/>
        <sz val="9"/>
        <color rgb="FF0070C0"/>
        <rFont val="Calibri Light"/>
        <family val="2"/>
        <scheme val="minor"/>
      </rPr>
      <t xml:space="preserve">PCard Verifications Due (DEC)
</t>
    </r>
    <r>
      <rPr>
        <b/>
        <sz val="9"/>
        <rFont val="Calibri Light"/>
        <family val="2"/>
        <scheme val="minor"/>
      </rPr>
      <t>ECAP Utility Upload (DEC)</t>
    </r>
    <r>
      <rPr>
        <sz val="9"/>
        <rFont val="Calibri Light"/>
        <family val="2"/>
        <scheme val="minor"/>
      </rPr>
      <t xml:space="preserve">
Supervisor Security Updates
</t>
    </r>
  </si>
  <si>
    <r>
      <t xml:space="preserve">PCard Approvals Due
</t>
    </r>
    <r>
      <rPr>
        <sz val="9"/>
        <rFont val="Calibri Light"/>
        <family val="2"/>
        <scheme val="minor"/>
      </rPr>
      <t xml:space="preserve">Capital Project Recon
FS Admin OH Fees
USFS Admin Fee Invoice
Lease IDTs (FONT/BEAV)
Lease Invoices (BURY/ADEL)
Verizon Bill (FONT/HVAC)
Probationary Appraisals
PQuery Reports
CaPCOT Org Chart Updates
Q2 Plant Fund Review
Q2 FS Hallway Copier Recon
Q2 Comp Time Report
</t>
    </r>
    <r>
      <rPr>
        <sz val="9"/>
        <color rgb="FFC00000"/>
        <rFont val="Calibri Light"/>
        <family val="2"/>
        <scheme val="minor"/>
      </rPr>
      <t>WebTMA Renewal - DUE FEB 1ST
EHS: SciShield  - DUE FEB 1ST</t>
    </r>
  </si>
  <si>
    <t>Capital Project 739100 XFRS
BOND Draws
C9001359 Grant Transfers
C9001362 USFS Invoicing</t>
  </si>
  <si>
    <t>Capital Project 739100 XFRS</t>
  </si>
  <si>
    <t>Capital Project 739100 XFRS
CI/PM Fee Allocations
State Risk Insurance Invoice
BOND Draws
C9001359 Grant Transfers
C9001362 USFS Invoicing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</si>
</sst>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26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9"/>
      <color theme="0" tint="-0.34998626667073579"/>
      <name val="Calibri Light"/>
      <family val="2"/>
      <scheme val="minor"/>
    </font>
    <font>
      <sz val="9"/>
      <color theme="0" tint="-0.249977111117893"/>
      <name val="Calibri Light"/>
      <family val="2"/>
      <scheme val="minor"/>
    </font>
    <font>
      <b/>
      <sz val="9"/>
      <color theme="0" tint="-0.249977111117893"/>
      <name val="Calibri Light"/>
      <family val="2"/>
      <scheme val="minor"/>
    </font>
    <font>
      <sz val="9"/>
      <name val="Calibri Light"/>
      <family val="2"/>
      <scheme val="minor"/>
    </font>
    <font>
      <b/>
      <sz val="9"/>
      <color rgb="FF0070C0"/>
      <name val="Calibri Light"/>
      <family val="2"/>
      <scheme val="minor"/>
    </font>
    <font>
      <sz val="9"/>
      <color rgb="FFFF0000"/>
      <name val="Calibri Light"/>
      <family val="2"/>
      <scheme val="minor"/>
    </font>
    <font>
      <b/>
      <sz val="9"/>
      <color theme="1"/>
      <name val="Calibri Light"/>
      <family val="2"/>
      <scheme val="minor"/>
    </font>
    <font>
      <b/>
      <sz val="9"/>
      <color rgb="FF00B050"/>
      <name val="Calibri Light"/>
      <family val="2"/>
      <scheme val="minor"/>
    </font>
    <font>
      <b/>
      <sz val="9"/>
      <name val="Calibri Light"/>
      <family val="2"/>
      <scheme val="minor"/>
    </font>
    <font>
      <b/>
      <sz val="9"/>
      <color indexed="8"/>
      <name val="Calibri Light"/>
      <family val="2"/>
      <scheme val="minor"/>
    </font>
    <font>
      <sz val="9"/>
      <color rgb="FF000000"/>
      <name val="Calibri Light"/>
      <family val="2"/>
      <scheme val="minor"/>
    </font>
    <font>
      <sz val="9"/>
      <color rgb="FFC00000"/>
      <name val="Calibri Light"/>
      <family val="2"/>
      <scheme val="minor"/>
    </font>
    <font>
      <b/>
      <sz val="9"/>
      <color rgb="FFFF0000"/>
      <name val="Calibri Light"/>
      <family val="2"/>
      <scheme val="minor"/>
    </font>
    <font>
      <sz val="11"/>
      <color theme="0" tint="-0.249977111117893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b/>
      <u/>
      <sz val="11"/>
      <color theme="1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9"/>
      <color rgb="FF0070C0"/>
      <name val="Calibri Light"/>
      <family val="2"/>
      <scheme val="minor"/>
    </font>
    <font>
      <b/>
      <sz val="11"/>
      <color rgb="FFC00000"/>
      <name val="Calibri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0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  <xf numFmtId="0" fontId="21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8" fillId="0" borderId="2" xfId="7" applyFont="1">
      <alignment vertical="top" wrapText="1"/>
    </xf>
    <xf numFmtId="0" fontId="10" fillId="0" borderId="2" xfId="7" applyFont="1">
      <alignment vertical="top" wrapText="1"/>
    </xf>
    <xf numFmtId="0" fontId="11" fillId="0" borderId="2" xfId="7" applyFont="1">
      <alignment vertical="top" wrapText="1"/>
    </xf>
    <xf numFmtId="0" fontId="11" fillId="2" borderId="2" xfId="7" applyFont="1" applyFill="1">
      <alignment vertical="top" wrapText="1"/>
    </xf>
    <xf numFmtId="0" fontId="15" fillId="0" borderId="2" xfId="7" applyFont="1">
      <alignment vertical="top" wrapText="1"/>
    </xf>
    <xf numFmtId="0" fontId="15" fillId="2" borderId="2" xfId="7" applyFont="1" applyFill="1">
      <alignment vertical="top" wrapText="1"/>
    </xf>
    <xf numFmtId="165" fontId="5" fillId="2" borderId="3" xfId="6" applyFill="1" applyBorder="1">
      <alignment horizontal="right" vertical="center" indent="1"/>
    </xf>
    <xf numFmtId="165" fontId="5" fillId="2" borderId="1" xfId="6" applyFill="1" applyBorder="1">
      <alignment horizontal="right" vertical="center" indent="1"/>
    </xf>
    <xf numFmtId="0" fontId="7" fillId="2" borderId="2" xfId="7" applyFont="1" applyFill="1">
      <alignment vertical="top" wrapText="1"/>
    </xf>
    <xf numFmtId="165" fontId="5" fillId="0" borderId="3" xfId="6" applyFill="1" applyBorder="1">
      <alignment horizontal="right" vertical="center" indent="1"/>
    </xf>
    <xf numFmtId="165" fontId="5" fillId="0" borderId="1" xfId="6" applyFill="1" applyBorder="1">
      <alignment horizontal="right" vertical="center" indent="1"/>
    </xf>
    <xf numFmtId="0" fontId="13" fillId="2" borderId="2" xfId="7" applyFont="1" applyFill="1">
      <alignment vertical="top" wrapText="1"/>
    </xf>
    <xf numFmtId="0" fontId="13" fillId="0" borderId="2" xfId="7" applyFont="1">
      <alignment vertical="top" wrapText="1"/>
    </xf>
    <xf numFmtId="0" fontId="16" fillId="0" borderId="2" xfId="7" applyFont="1">
      <alignment vertical="top" wrapText="1"/>
    </xf>
    <xf numFmtId="0" fontId="9" fillId="0" borderId="2" xfId="7" applyFont="1">
      <alignment vertical="top" wrapText="1"/>
    </xf>
    <xf numFmtId="0" fontId="14" fillId="0" borderId="2" xfId="7" applyFont="1">
      <alignment vertical="top" wrapText="1"/>
    </xf>
    <xf numFmtId="0" fontId="16" fillId="2" borderId="2" xfId="7" applyFont="1" applyFill="1">
      <alignment vertical="top" wrapText="1"/>
    </xf>
    <xf numFmtId="0" fontId="12" fillId="0" borderId="2" xfId="7" applyFont="1">
      <alignment vertical="top" wrapText="1"/>
    </xf>
    <xf numFmtId="0" fontId="14" fillId="2" borderId="2" xfId="7" applyFont="1" applyFill="1">
      <alignment vertical="top" wrapText="1"/>
    </xf>
    <xf numFmtId="0" fontId="18" fillId="0" borderId="2" xfId="7" applyFont="1">
      <alignment vertical="top" wrapText="1"/>
    </xf>
    <xf numFmtId="0" fontId="20" fillId="0" borderId="2" xfId="7" applyFont="1">
      <alignment vertical="top" wrapText="1"/>
    </xf>
    <xf numFmtId="0" fontId="22" fillId="0" borderId="0" xfId="9" applyFo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>
      <alignment vertical="top"/>
    </xf>
    <xf numFmtId="0" fontId="25" fillId="0" borderId="2" xfId="7" applyFont="1">
      <alignment vertical="top" wrapText="1"/>
    </xf>
    <xf numFmtId="165" fontId="5" fillId="3" borderId="1" xfId="6" applyFill="1" applyBorder="1">
      <alignment horizontal="right" vertical="center" indent="1"/>
    </xf>
    <xf numFmtId="0" fontId="9" fillId="3" borderId="2" xfId="7" applyFont="1" applyFill="1">
      <alignment vertical="top" wrapText="1"/>
    </xf>
    <xf numFmtId="0" fontId="15" fillId="3" borderId="2" xfId="7" applyFont="1" applyFill="1">
      <alignment vertical="top" wrapText="1"/>
    </xf>
    <xf numFmtId="0" fontId="1" fillId="0" borderId="0" xfId="2">
      <alignment horizontal="left"/>
    </xf>
    <xf numFmtId="0" fontId="4" fillId="0" borderId="0" xfId="1">
      <alignment vertical="top"/>
    </xf>
  </cellXfs>
  <cellStyles count="10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9" builtinId="8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6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1685925</xdr:colOff>
      <xdr:row>0</xdr:row>
      <xdr:rowOff>0</xdr:rowOff>
    </xdr:from>
    <xdr:to>
      <xdr:col>7</xdr:col>
      <xdr:colOff>1971675</xdr:colOff>
      <xdr:row>1</xdr:row>
      <xdr:rowOff>164543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B33E1-704B-4051-9C1F-F965D3D96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0"/>
          <a:ext cx="4286250" cy="736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1695450</xdr:colOff>
      <xdr:row>0</xdr:row>
      <xdr:rowOff>0</xdr:rowOff>
    </xdr:from>
    <xdr:to>
      <xdr:col>7</xdr:col>
      <xdr:colOff>1981200</xdr:colOff>
      <xdr:row>1</xdr:row>
      <xdr:rowOff>164543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0792A6-3B8C-43A1-B013-A55B05270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950" y="0"/>
          <a:ext cx="4286250" cy="736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1676400</xdr:colOff>
      <xdr:row>0</xdr:row>
      <xdr:rowOff>0</xdr:rowOff>
    </xdr:from>
    <xdr:to>
      <xdr:col>7</xdr:col>
      <xdr:colOff>1962150</xdr:colOff>
      <xdr:row>1</xdr:row>
      <xdr:rowOff>164543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49EA50-079B-4930-A6C9-19AE82D92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0"/>
          <a:ext cx="4286250" cy="7360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1724025</xdr:colOff>
      <xdr:row>0</xdr:row>
      <xdr:rowOff>0</xdr:rowOff>
    </xdr:from>
    <xdr:to>
      <xdr:col>8</xdr:col>
      <xdr:colOff>9525</xdr:colOff>
      <xdr:row>1</xdr:row>
      <xdr:rowOff>164543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F747E-2909-4305-8587-E76C4496E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525" y="0"/>
          <a:ext cx="4286250" cy="7360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1733550</xdr:colOff>
      <xdr:row>0</xdr:row>
      <xdr:rowOff>0</xdr:rowOff>
    </xdr:from>
    <xdr:to>
      <xdr:col>8</xdr:col>
      <xdr:colOff>19050</xdr:colOff>
      <xdr:row>1</xdr:row>
      <xdr:rowOff>164543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0438C-4637-46D4-B0DB-14DC68AB8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0"/>
          <a:ext cx="4286250" cy="7360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1704975</xdr:colOff>
      <xdr:row>0</xdr:row>
      <xdr:rowOff>0</xdr:rowOff>
    </xdr:from>
    <xdr:to>
      <xdr:col>7</xdr:col>
      <xdr:colOff>1990725</xdr:colOff>
      <xdr:row>2</xdr:row>
      <xdr:rowOff>12143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7F56CE-F20A-4DB3-8581-F1A235A9D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0"/>
          <a:ext cx="4286250" cy="7360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1714500</xdr:colOff>
      <xdr:row>0</xdr:row>
      <xdr:rowOff>0</xdr:rowOff>
    </xdr:from>
    <xdr:to>
      <xdr:col>8</xdr:col>
      <xdr:colOff>0</xdr:colOff>
      <xdr:row>2</xdr:row>
      <xdr:rowOff>12143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591BC-F4DF-4088-BBB4-B343B81DD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4286250" cy="7360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1714500</xdr:colOff>
      <xdr:row>0</xdr:row>
      <xdr:rowOff>0</xdr:rowOff>
    </xdr:from>
    <xdr:to>
      <xdr:col>8</xdr:col>
      <xdr:colOff>0</xdr:colOff>
      <xdr:row>1</xdr:row>
      <xdr:rowOff>164543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F33730-1FDF-4BEA-B303-0642CE6D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4286250" cy="7360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1714500</xdr:colOff>
      <xdr:row>0</xdr:row>
      <xdr:rowOff>0</xdr:rowOff>
    </xdr:from>
    <xdr:to>
      <xdr:col>8</xdr:col>
      <xdr:colOff>0</xdr:colOff>
      <xdr:row>1</xdr:row>
      <xdr:rowOff>164543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EE3009-4BB5-4C24-9CF4-102DBC2AC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4286250" cy="7360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1714500</xdr:colOff>
      <xdr:row>0</xdr:row>
      <xdr:rowOff>0</xdr:rowOff>
    </xdr:from>
    <xdr:to>
      <xdr:col>8</xdr:col>
      <xdr:colOff>0</xdr:colOff>
      <xdr:row>1</xdr:row>
      <xdr:rowOff>164543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2DF9F8-56D9-4D5D-86C2-76F51F2D1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4286250" cy="7360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1714500</xdr:colOff>
      <xdr:row>0</xdr:row>
      <xdr:rowOff>0</xdr:rowOff>
    </xdr:from>
    <xdr:to>
      <xdr:col>8</xdr:col>
      <xdr:colOff>0</xdr:colOff>
      <xdr:row>1</xdr:row>
      <xdr:rowOff>164543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6D4CC-9662-4D0A-8AC0-DD1D5DD0C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4286250" cy="7360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1714500</xdr:colOff>
      <xdr:row>0</xdr:row>
      <xdr:rowOff>0</xdr:rowOff>
    </xdr:from>
    <xdr:to>
      <xdr:col>8</xdr:col>
      <xdr:colOff>0</xdr:colOff>
      <xdr:row>1</xdr:row>
      <xdr:rowOff>164543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B6C004-259D-4AB7-9B02-5A1F76B6D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4286250" cy="736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nau0.sharepoint.com/sites/PSFUG/Lists/YearEnd%20Calendar/Calendar%20List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nau0.sharepoint.com/sites/PSFUG/Lists/YearEnd%20Calendar/Calendar%20List.asp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nau0.sharepoint.com/sites/PSFUG/Lists/YearEnd%20Calendar/Calendar%20List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3"/>
  <sheetViews>
    <sheetView showGridLines="0" tabSelected="1" showRuler="0" zoomScale="85" zoomScaleNormal="85" workbookViewId="0">
      <selection activeCell="M8" sqref="M8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8" ht="45" customHeight="1" x14ac:dyDescent="0.9">
      <c r="B1" s="7">
        <v>2025</v>
      </c>
      <c r="C1" s="38" t="s">
        <v>1</v>
      </c>
      <c r="D1" s="38"/>
      <c r="E1" s="8" t="s">
        <v>4</v>
      </c>
    </row>
    <row r="2" spans="2:8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8" ht="19.5" customHeight="1" thickBot="1" x14ac:dyDescent="0.4">
      <c r="B3" s="2">
        <f t="array" ref="B3:H3">calendar</f>
        <v>45655</v>
      </c>
      <c r="C3" s="2">
        <v>45656</v>
      </c>
      <c r="D3" s="2">
        <v>45657</v>
      </c>
      <c r="E3" s="2">
        <v>45658</v>
      </c>
      <c r="F3" s="2">
        <v>45659</v>
      </c>
      <c r="G3" s="2">
        <v>45660</v>
      </c>
      <c r="H3" s="2">
        <v>45661</v>
      </c>
    </row>
    <row r="4" spans="2:8" ht="24" customHeight="1" thickTop="1" x14ac:dyDescent="0.35">
      <c r="B4" s="3">
        <f t="array" ref="B4:H4">INDEX(calendar,ndx+0)</f>
        <v>45655</v>
      </c>
      <c r="C4" s="35">
        <v>45656</v>
      </c>
      <c r="D4" s="35">
        <v>45657</v>
      </c>
      <c r="E4" s="35">
        <v>45658</v>
      </c>
      <c r="F4" s="3">
        <v>45659</v>
      </c>
      <c r="G4" s="3">
        <v>45660</v>
      </c>
      <c r="H4" s="3">
        <v>45661</v>
      </c>
    </row>
    <row r="5" spans="2:8" ht="189" customHeight="1" x14ac:dyDescent="0.35">
      <c r="B5" s="6"/>
      <c r="C5" s="36" t="s">
        <v>31</v>
      </c>
      <c r="D5" s="36" t="s">
        <v>31</v>
      </c>
      <c r="E5" s="37" t="s">
        <v>33</v>
      </c>
      <c r="F5" s="12" t="s">
        <v>166</v>
      </c>
      <c r="G5" s="11" t="s">
        <v>165</v>
      </c>
      <c r="H5" s="5"/>
    </row>
    <row r="6" spans="2:8" ht="24" customHeight="1" x14ac:dyDescent="0.35">
      <c r="B6" s="4">
        <f t="array" ref="B6:H6">INDEX(calendar,ndx+1)</f>
        <v>45662</v>
      </c>
      <c r="C6" s="4">
        <v>45663</v>
      </c>
      <c r="D6" s="4">
        <v>45664</v>
      </c>
      <c r="E6" s="4">
        <v>45665</v>
      </c>
      <c r="F6" s="4">
        <v>45666</v>
      </c>
      <c r="G6" s="4">
        <v>45667</v>
      </c>
      <c r="H6" s="4">
        <v>45668</v>
      </c>
    </row>
    <row r="7" spans="2:8" ht="92.25" customHeight="1" x14ac:dyDescent="0.35">
      <c r="B7" s="6"/>
      <c r="C7" s="22" t="s">
        <v>55</v>
      </c>
      <c r="D7" s="5" t="s">
        <v>58</v>
      </c>
      <c r="E7" s="5" t="s">
        <v>60</v>
      </c>
      <c r="F7" s="12" t="s">
        <v>59</v>
      </c>
      <c r="G7" s="25" t="s">
        <v>69</v>
      </c>
      <c r="H7" s="5"/>
    </row>
    <row r="8" spans="2:8" ht="24" customHeight="1" x14ac:dyDescent="0.35">
      <c r="B8" s="4">
        <f t="array" ref="B8:H8">INDEX(calendar,ndx+2)</f>
        <v>45669</v>
      </c>
      <c r="C8" s="19">
        <v>45670</v>
      </c>
      <c r="D8" s="4">
        <v>45671</v>
      </c>
      <c r="E8" s="4">
        <v>45672</v>
      </c>
      <c r="F8" s="4">
        <v>45673</v>
      </c>
      <c r="G8" s="4">
        <v>45674</v>
      </c>
      <c r="H8" s="4">
        <v>45675</v>
      </c>
    </row>
    <row r="9" spans="2:8" ht="75.75" customHeight="1" x14ac:dyDescent="0.35">
      <c r="B9" s="6"/>
      <c r="C9" s="22" t="s">
        <v>68</v>
      </c>
      <c r="D9" s="5"/>
      <c r="E9" s="5" t="s">
        <v>167</v>
      </c>
      <c r="F9" s="12" t="s">
        <v>85</v>
      </c>
      <c r="G9" s="5" t="s">
        <v>62</v>
      </c>
      <c r="H9" s="5"/>
    </row>
    <row r="10" spans="2:8" ht="24" customHeight="1" x14ac:dyDescent="0.35">
      <c r="B10" s="4">
        <f t="array" ref="B10:H10">INDEX(calendar,ndx+3)</f>
        <v>45676</v>
      </c>
      <c r="C10" s="4">
        <v>45677</v>
      </c>
      <c r="D10" s="4">
        <v>45678</v>
      </c>
      <c r="E10" s="4">
        <v>45679</v>
      </c>
      <c r="F10" s="4">
        <v>45680</v>
      </c>
      <c r="G10" s="4">
        <v>45681</v>
      </c>
      <c r="H10" s="4">
        <v>45682</v>
      </c>
    </row>
    <row r="11" spans="2:8" ht="51" customHeight="1" x14ac:dyDescent="0.35">
      <c r="B11" s="5"/>
      <c r="C11" s="22" t="s">
        <v>63</v>
      </c>
      <c r="D11" s="5" t="s">
        <v>58</v>
      </c>
      <c r="E11" s="5" t="s">
        <v>39</v>
      </c>
      <c r="F11" s="12" t="s">
        <v>61</v>
      </c>
      <c r="G11" s="25" t="s">
        <v>56</v>
      </c>
      <c r="H11" s="5"/>
    </row>
    <row r="12" spans="2:8" ht="24" customHeight="1" x14ac:dyDescent="0.35">
      <c r="B12" s="4">
        <f t="array" ref="B12:H12">INDEX(calendar,ndx+4)</f>
        <v>45683</v>
      </c>
      <c r="C12" s="4">
        <v>45684</v>
      </c>
      <c r="D12" s="4">
        <v>45685</v>
      </c>
      <c r="E12" s="4">
        <v>45686</v>
      </c>
      <c r="F12" s="4">
        <v>45687</v>
      </c>
      <c r="G12" s="4">
        <v>45688</v>
      </c>
      <c r="H12" s="4">
        <v>45689</v>
      </c>
    </row>
    <row r="13" spans="2:8" ht="60" customHeight="1" x14ac:dyDescent="0.35">
      <c r="B13" s="5"/>
      <c r="C13" s="22" t="s">
        <v>43</v>
      </c>
      <c r="D13" s="6"/>
      <c r="E13" s="12"/>
      <c r="F13" s="12" t="s">
        <v>86</v>
      </c>
      <c r="G13" s="11" t="s">
        <v>64</v>
      </c>
      <c r="H13" s="5"/>
    </row>
  </sheetData>
  <mergeCells count="2">
    <mergeCell ref="C1:D1"/>
    <mergeCell ref="C2:D2"/>
  </mergeCells>
  <conditionalFormatting sqref="B4:H4">
    <cfRule type="expression" dxfId="59" priority="1">
      <formula>MonthToDisplayNumber&lt;&gt;MONTH(B4)</formula>
    </cfRule>
  </conditionalFormatting>
  <conditionalFormatting sqref="B6:H6">
    <cfRule type="expression" dxfId="58" priority="6">
      <formula>MonthToDisplayNumber&lt;&gt;MONTH(B6)</formula>
    </cfRule>
  </conditionalFormatting>
  <conditionalFormatting sqref="B8:H8">
    <cfRule type="expression" dxfId="57" priority="5">
      <formula>MonthToDisplayNumber&lt;&gt;MONTH(B8)</formula>
    </cfRule>
  </conditionalFormatting>
  <conditionalFormatting sqref="B10:H10">
    <cfRule type="expression" dxfId="56" priority="4">
      <formula>MonthToDisplayNumber&lt;&gt;MONTH(B10)</formula>
    </cfRule>
  </conditionalFormatting>
  <conditionalFormatting sqref="B12:H12">
    <cfRule type="expression" dxfId="55" priority="3">
      <formula>MonthToDisplayNumber&lt;&gt;MONTH(B12)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69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1049-AA77-4872-8E7A-D329D3155A06}">
  <sheetPr>
    <tabColor theme="4" tint="-0.499984740745262"/>
    <pageSetUpPr fitToPage="1"/>
  </sheetPr>
  <dimension ref="B1:H13"/>
  <sheetViews>
    <sheetView showGridLines="0" showRuler="0" zoomScale="85" zoomScaleNormal="85" workbookViewId="0">
      <selection activeCell="F9" sqref="F9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8" ht="45" customHeight="1" x14ac:dyDescent="0.9">
      <c r="B1" s="7">
        <v>2025</v>
      </c>
      <c r="C1" s="38" t="s">
        <v>5</v>
      </c>
      <c r="D1" s="38"/>
      <c r="E1" s="8" t="s">
        <v>4</v>
      </c>
    </row>
    <row r="2" spans="2:8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8" ht="19.5" customHeight="1" thickBot="1" x14ac:dyDescent="0.4">
      <c r="B3" s="2">
        <f t="array" ref="B3:H3">calendar</f>
        <v>45683</v>
      </c>
      <c r="C3" s="2">
        <v>45684</v>
      </c>
      <c r="D3" s="2">
        <v>45685</v>
      </c>
      <c r="E3" s="2">
        <v>45686</v>
      </c>
      <c r="F3" s="2">
        <v>45687</v>
      </c>
      <c r="G3" s="2">
        <v>45688</v>
      </c>
      <c r="H3" s="2">
        <v>45689</v>
      </c>
    </row>
    <row r="4" spans="2:8" ht="24" customHeight="1" thickTop="1" x14ac:dyDescent="0.35">
      <c r="B4" s="3">
        <f t="array" ref="B4:H4">INDEX(calendar,ndx+0)</f>
        <v>45683</v>
      </c>
      <c r="C4" s="20">
        <v>45684</v>
      </c>
      <c r="D4" s="3">
        <v>45685</v>
      </c>
      <c r="E4" s="3">
        <v>45686</v>
      </c>
      <c r="F4" s="3">
        <v>45687</v>
      </c>
      <c r="G4" s="3">
        <v>45688</v>
      </c>
      <c r="H4" s="3">
        <v>45689</v>
      </c>
    </row>
    <row r="5" spans="2:8" ht="56.25" customHeight="1" x14ac:dyDescent="0.35">
      <c r="B5" s="6"/>
      <c r="C5" s="24" t="s">
        <v>45</v>
      </c>
      <c r="D5" s="30"/>
      <c r="E5" s="10" t="s">
        <v>37</v>
      </c>
      <c r="F5" s="24" t="s">
        <v>87</v>
      </c>
      <c r="G5" s="10" t="s">
        <v>65</v>
      </c>
      <c r="H5" s="6"/>
    </row>
    <row r="6" spans="2:8" ht="24" customHeight="1" x14ac:dyDescent="0.35">
      <c r="B6" s="4">
        <f t="array" ref="B6:H6">INDEX(calendar,ndx+1)</f>
        <v>45690</v>
      </c>
      <c r="C6" s="4">
        <v>45691</v>
      </c>
      <c r="D6" s="4">
        <v>45692</v>
      </c>
      <c r="E6" s="4">
        <v>45693</v>
      </c>
      <c r="F6" s="4">
        <v>45694</v>
      </c>
      <c r="G6" s="4">
        <v>45695</v>
      </c>
      <c r="H6" s="4">
        <v>45696</v>
      </c>
    </row>
    <row r="7" spans="2:8" ht="176.25" customHeight="1" x14ac:dyDescent="0.35">
      <c r="B7" s="6"/>
      <c r="C7" s="22" t="s">
        <v>66</v>
      </c>
      <c r="D7" s="5" t="s">
        <v>71</v>
      </c>
      <c r="E7" s="12"/>
      <c r="F7" s="12" t="s">
        <v>72</v>
      </c>
      <c r="G7" s="25" t="s">
        <v>56</v>
      </c>
      <c r="H7" s="5"/>
    </row>
    <row r="8" spans="2:8" ht="24" customHeight="1" x14ac:dyDescent="0.35">
      <c r="B8" s="4">
        <f t="array" ref="B8:H8">INDEX(calendar,ndx+2)</f>
        <v>45697</v>
      </c>
      <c r="C8" s="19">
        <v>45698</v>
      </c>
      <c r="D8" s="4">
        <v>45699</v>
      </c>
      <c r="E8" s="4">
        <v>45700</v>
      </c>
      <c r="F8" s="4">
        <v>45701</v>
      </c>
      <c r="G8" s="4">
        <v>45702</v>
      </c>
      <c r="H8" s="4">
        <v>45703</v>
      </c>
    </row>
    <row r="9" spans="2:8" ht="69" customHeight="1" x14ac:dyDescent="0.35">
      <c r="B9" s="6"/>
      <c r="C9" s="23" t="s">
        <v>67</v>
      </c>
      <c r="D9" s="5" t="s">
        <v>23</v>
      </c>
      <c r="E9" s="5" t="s">
        <v>70</v>
      </c>
      <c r="F9" s="12" t="s">
        <v>85</v>
      </c>
      <c r="G9" s="11" t="s">
        <v>57</v>
      </c>
      <c r="H9" s="5"/>
    </row>
    <row r="10" spans="2:8" ht="24" customHeight="1" x14ac:dyDescent="0.35">
      <c r="B10" s="4">
        <f t="array" ref="B10:H10">INDEX(calendar,ndx+3)</f>
        <v>45704</v>
      </c>
      <c r="C10" s="4">
        <v>45705</v>
      </c>
      <c r="D10" s="4">
        <v>45706</v>
      </c>
      <c r="E10" s="4">
        <v>45707</v>
      </c>
      <c r="F10" s="4">
        <v>45708</v>
      </c>
      <c r="G10" s="4">
        <v>45709</v>
      </c>
      <c r="H10" s="4">
        <v>45710</v>
      </c>
    </row>
    <row r="11" spans="2:8" ht="51" customHeight="1" x14ac:dyDescent="0.35">
      <c r="B11" s="5"/>
      <c r="C11" s="22" t="s">
        <v>47</v>
      </c>
      <c r="D11" s="5" t="s">
        <v>58</v>
      </c>
      <c r="E11" s="5" t="s">
        <v>42</v>
      </c>
      <c r="F11" s="12" t="s">
        <v>73</v>
      </c>
      <c r="G11" s="25" t="s">
        <v>56</v>
      </c>
      <c r="H11" s="5"/>
    </row>
    <row r="12" spans="2:8" ht="24" customHeight="1" x14ac:dyDescent="0.35">
      <c r="B12" s="4">
        <f t="array" ref="B12:H12">INDEX(calendar,ndx+4)</f>
        <v>45711</v>
      </c>
      <c r="C12" s="4">
        <v>45712</v>
      </c>
      <c r="D12" s="4">
        <v>45713</v>
      </c>
      <c r="E12" s="4">
        <v>45714</v>
      </c>
      <c r="F12" s="4">
        <v>45715</v>
      </c>
      <c r="G12" s="4">
        <v>45716</v>
      </c>
      <c r="H12" s="4">
        <v>45717</v>
      </c>
    </row>
    <row r="13" spans="2:8" ht="48" x14ac:dyDescent="0.35">
      <c r="B13" s="5"/>
      <c r="C13" s="23" t="s">
        <v>46</v>
      </c>
      <c r="D13" s="6"/>
      <c r="E13" s="5" t="s">
        <v>37</v>
      </c>
      <c r="F13" s="12" t="s">
        <v>86</v>
      </c>
      <c r="G13" s="11" t="s">
        <v>74</v>
      </c>
      <c r="H13" s="5"/>
    </row>
  </sheetData>
  <mergeCells count="2">
    <mergeCell ref="C1:D1"/>
    <mergeCell ref="C2:D2"/>
  </mergeCells>
  <conditionalFormatting sqref="B4:H4">
    <cfRule type="expression" dxfId="54" priority="1">
      <formula>MonthToDisplayNumber&lt;&gt;MONTH(B4)</formula>
    </cfRule>
  </conditionalFormatting>
  <conditionalFormatting sqref="B6:H6">
    <cfRule type="expression" dxfId="53" priority="6">
      <formula>MonthToDisplayNumber&lt;&gt;MONTH(B6)</formula>
    </cfRule>
  </conditionalFormatting>
  <conditionalFormatting sqref="B8:H8">
    <cfRule type="expression" dxfId="52" priority="5">
      <formula>MonthToDisplayNumber&lt;&gt;MONTH(B8)</formula>
    </cfRule>
  </conditionalFormatting>
  <conditionalFormatting sqref="B10:H10">
    <cfRule type="expression" dxfId="51" priority="4">
      <formula>MonthToDisplayNumber&lt;&gt;MONTH(B10)</formula>
    </cfRule>
  </conditionalFormatting>
  <conditionalFormatting sqref="B12:H12">
    <cfRule type="expression" dxfId="50" priority="3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B5B86425-61F4-41BC-9963-CA4DF77CCF1A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3FA63295-AAC6-4452-AA21-79A8456C1DDE}"/>
    <dataValidation allowBlank="1" showInputMessage="1" showErrorMessage="1" prompt="Rows 12 and 14 may contain dates for the following month if the end of this month concludes in either row" sqref="B12" xr:uid="{3DB26EEB-0E6E-4117-8506-985D7DC61E8A}"/>
    <dataValidation allowBlank="1" showInputMessage="1" showErrorMessage="1" prompt="Enter daily notes in this cell. Rows 5, 7, 9, 11, 13 and 15 have cells beneath the day of the week for daily notes" sqref="B5" xr:uid="{1FE0CAEE-4C52-4FC7-BD3C-5ED305C69801}"/>
    <dataValidation allowBlank="1" showInputMessage="1" showErrorMessage="1" prompt="Enter the year for this calendar month" sqref="B1" xr:uid="{F39C16B4-C878-418D-A64A-554146021E0D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A50BB539-AD48-4DCB-961D-DD477FA8FFDA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8AE77166-CA39-4C52-949C-524714B08BEA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50B364A2-870E-4991-A5B3-4EAD0566A4CE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69" fitToHeight="0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3166-99B6-40F6-81E7-4D871B487493}">
  <sheetPr>
    <tabColor theme="4" tint="-0.499984740745262"/>
    <pageSetUpPr fitToPage="1"/>
  </sheetPr>
  <dimension ref="B1:K13"/>
  <sheetViews>
    <sheetView showGridLines="0" showRuler="0" zoomScale="85" zoomScaleNormal="85" workbookViewId="0">
      <selection activeCell="E11" sqref="E11"/>
    </sheetView>
  </sheetViews>
  <sheetFormatPr defaultRowHeight="14.5" x14ac:dyDescent="0.35"/>
  <cols>
    <col min="1" max="1" width="2.453125" customWidth="1"/>
    <col min="2" max="8" width="26.26953125" customWidth="1"/>
    <col min="11" max="11" width="23.7265625" customWidth="1"/>
  </cols>
  <sheetData>
    <row r="1" spans="2:11" ht="45" customHeight="1" x14ac:dyDescent="0.9">
      <c r="B1" s="7">
        <v>2025</v>
      </c>
      <c r="C1" s="38" t="s">
        <v>6</v>
      </c>
      <c r="D1" s="38"/>
      <c r="E1" s="8" t="s">
        <v>4</v>
      </c>
    </row>
    <row r="2" spans="2:11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11" ht="19.5" customHeight="1" thickBot="1" x14ac:dyDescent="0.4">
      <c r="B3" s="2">
        <f t="array" ref="B3:H3">calendar</f>
        <v>45711</v>
      </c>
      <c r="C3" s="2">
        <v>45712</v>
      </c>
      <c r="D3" s="2">
        <v>45713</v>
      </c>
      <c r="E3" s="2">
        <v>45714</v>
      </c>
      <c r="F3" s="2">
        <v>45715</v>
      </c>
      <c r="G3" s="2">
        <v>45716</v>
      </c>
      <c r="H3" s="2">
        <v>45717</v>
      </c>
    </row>
    <row r="4" spans="2:11" ht="24" customHeight="1" thickTop="1" x14ac:dyDescent="0.35">
      <c r="B4" s="3">
        <f t="array" ref="B4:H4">INDEX(calendar,ndx+0)</f>
        <v>45711</v>
      </c>
      <c r="C4" s="20">
        <v>45712</v>
      </c>
      <c r="D4" s="3">
        <v>45713</v>
      </c>
      <c r="E4" s="3">
        <v>45714</v>
      </c>
      <c r="F4" s="3">
        <v>45715</v>
      </c>
      <c r="G4" s="3">
        <v>45716</v>
      </c>
      <c r="H4" s="3">
        <v>45717</v>
      </c>
    </row>
    <row r="5" spans="2:11" ht="60" x14ac:dyDescent="0.35">
      <c r="B5" s="6"/>
      <c r="C5" s="24" t="s">
        <v>45</v>
      </c>
      <c r="D5" s="30"/>
      <c r="E5" s="10" t="s">
        <v>38</v>
      </c>
      <c r="F5" s="24" t="s">
        <v>87</v>
      </c>
      <c r="G5" s="10" t="s">
        <v>75</v>
      </c>
      <c r="H5" s="6"/>
      <c r="K5" s="32" t="s">
        <v>80</v>
      </c>
    </row>
    <row r="6" spans="2:11" ht="24" customHeight="1" x14ac:dyDescent="0.35">
      <c r="B6" s="4">
        <f t="array" ref="B6:H6">INDEX(calendar,ndx+1)</f>
        <v>45718</v>
      </c>
      <c r="C6" s="4">
        <v>45719</v>
      </c>
      <c r="D6" s="4">
        <v>45720</v>
      </c>
      <c r="E6" s="4">
        <v>45721</v>
      </c>
      <c r="F6" s="4">
        <v>45722</v>
      </c>
      <c r="G6" s="4">
        <v>45723</v>
      </c>
      <c r="H6" s="4">
        <v>45724</v>
      </c>
    </row>
    <row r="7" spans="2:11" ht="156" x14ac:dyDescent="0.35">
      <c r="B7" s="6"/>
      <c r="C7" s="22" t="s">
        <v>76</v>
      </c>
      <c r="D7" s="5" t="s">
        <v>77</v>
      </c>
      <c r="E7" s="5"/>
      <c r="F7" s="12" t="s">
        <v>78</v>
      </c>
      <c r="G7" s="25" t="s">
        <v>56</v>
      </c>
      <c r="H7" s="5"/>
    </row>
    <row r="8" spans="2:11" ht="24" customHeight="1" x14ac:dyDescent="0.35">
      <c r="B8" s="4">
        <f t="array" ref="B8:H8">INDEX(calendar,ndx+2)</f>
        <v>45725</v>
      </c>
      <c r="C8" s="19">
        <v>45726</v>
      </c>
      <c r="D8" s="4">
        <v>45727</v>
      </c>
      <c r="E8" s="4">
        <v>45728</v>
      </c>
      <c r="F8" s="4">
        <v>45729</v>
      </c>
      <c r="G8" s="4">
        <v>45730</v>
      </c>
      <c r="H8" s="4">
        <v>45731</v>
      </c>
    </row>
    <row r="9" spans="2:11" ht="71.25" customHeight="1" x14ac:dyDescent="0.35">
      <c r="B9" s="6"/>
      <c r="C9" s="23" t="s">
        <v>79</v>
      </c>
      <c r="D9" s="5" t="s">
        <v>23</v>
      </c>
      <c r="E9" s="5" t="s">
        <v>70</v>
      </c>
      <c r="F9" s="12" t="s">
        <v>85</v>
      </c>
      <c r="G9" s="11" t="s">
        <v>57</v>
      </c>
      <c r="H9" s="5"/>
    </row>
    <row r="10" spans="2:11" ht="24" customHeight="1" x14ac:dyDescent="0.35">
      <c r="B10" s="4">
        <f t="array" ref="B10:H10">INDEX(calendar,ndx+3)</f>
        <v>45732</v>
      </c>
      <c r="C10" s="4">
        <v>45733</v>
      </c>
      <c r="D10" s="4">
        <v>45734</v>
      </c>
      <c r="E10" s="4">
        <v>45735</v>
      </c>
      <c r="F10" s="4">
        <v>45736</v>
      </c>
      <c r="G10" s="4">
        <v>45737</v>
      </c>
      <c r="H10" s="4">
        <v>45738</v>
      </c>
    </row>
    <row r="11" spans="2:11" ht="51" customHeight="1" x14ac:dyDescent="0.35">
      <c r="B11" s="5"/>
      <c r="C11" s="22" t="s">
        <v>47</v>
      </c>
      <c r="D11" s="5" t="s">
        <v>58</v>
      </c>
      <c r="E11" s="5" t="s">
        <v>42</v>
      </c>
      <c r="F11" s="12" t="s">
        <v>73</v>
      </c>
      <c r="G11" s="25" t="s">
        <v>56</v>
      </c>
      <c r="H11" s="5"/>
    </row>
    <row r="12" spans="2:11" ht="24" customHeight="1" x14ac:dyDescent="0.35">
      <c r="B12" s="4">
        <f t="array" ref="B12:H12">INDEX(calendar,ndx+4)</f>
        <v>45739</v>
      </c>
      <c r="C12" s="4">
        <v>45740</v>
      </c>
      <c r="D12" s="4">
        <v>45741</v>
      </c>
      <c r="E12" s="4">
        <v>45742</v>
      </c>
      <c r="F12" s="4">
        <v>45743</v>
      </c>
      <c r="G12" s="4">
        <v>45744</v>
      </c>
      <c r="H12" s="4">
        <v>45745</v>
      </c>
    </row>
    <row r="13" spans="2:11" ht="65.25" customHeight="1" x14ac:dyDescent="0.35">
      <c r="B13" s="5"/>
      <c r="C13" s="23" t="s">
        <v>46</v>
      </c>
      <c r="D13" s="6"/>
      <c r="E13" s="5" t="s">
        <v>37</v>
      </c>
      <c r="F13" s="12" t="s">
        <v>86</v>
      </c>
      <c r="G13" s="11" t="s">
        <v>88</v>
      </c>
      <c r="H13" s="5"/>
    </row>
  </sheetData>
  <mergeCells count="2">
    <mergeCell ref="C1:D1"/>
    <mergeCell ref="C2:D2"/>
  </mergeCells>
  <conditionalFormatting sqref="B4:H4">
    <cfRule type="expression" dxfId="49" priority="1">
      <formula>MonthToDisplayNumber&lt;&gt;MONTH(B4)</formula>
    </cfRule>
  </conditionalFormatting>
  <conditionalFormatting sqref="B6:H6">
    <cfRule type="expression" dxfId="48" priority="6">
      <formula>MonthToDisplayNumber&lt;&gt;MONTH(B6)</formula>
    </cfRule>
  </conditionalFormatting>
  <conditionalFormatting sqref="B8:H8">
    <cfRule type="expression" dxfId="47" priority="5">
      <formula>MonthToDisplayNumber&lt;&gt;MONTH(B8)</formula>
    </cfRule>
  </conditionalFormatting>
  <conditionalFormatting sqref="B10:H10">
    <cfRule type="expression" dxfId="46" priority="4">
      <formula>MonthToDisplayNumber&lt;&gt;MONTH(B10)</formula>
    </cfRule>
  </conditionalFormatting>
  <conditionalFormatting sqref="B12:H12">
    <cfRule type="expression" dxfId="45" priority="3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F62CDC7D-CBC5-44F6-B338-B3900F84236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9CDA18F8-B432-4574-BF86-1BE24AF3F0FA}"/>
    <dataValidation allowBlank="1" showInputMessage="1" showErrorMessage="1" prompt="Rows 12 and 14 may contain dates for the following month if the end of this month concludes in either row" sqref="B12" xr:uid="{8F83A9A4-D1AF-44A8-BD76-BBD9C2221E56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30F817CB-B624-4576-9799-9EECF079126A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146ADCCA-E20C-4179-8FED-FC5C23CC3FD8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C84B05E2-8135-4906-9EB4-9ECB89FCE7BD}"/>
    <dataValidation allowBlank="1" showInputMessage="1" showErrorMessage="1" prompt="Enter the year for this calendar month" sqref="B1" xr:uid="{3C043C16-A755-45EF-AEAD-0A487EA3CAB6}"/>
    <dataValidation allowBlank="1" showInputMessage="1" showErrorMessage="1" prompt="Enter daily notes in this cell. Rows 5, 7, 9, 11, 13 and 15 have cells beneath the day of the week for daily notes" sqref="B5" xr:uid="{E821CA30-A325-4D45-8573-DAB82B2133DC}"/>
  </dataValidations>
  <printOptions horizontalCentered="1"/>
  <pageMargins left="0.45" right="0.45" top="0.4" bottom="0.5" header="0.3" footer="0.3"/>
  <pageSetup scale="69" fitToHeight="0"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67F8-1A8E-4B11-8567-FD60F13A2780}">
  <sheetPr>
    <tabColor theme="4" tint="-0.499984740745262"/>
    <pageSetUpPr fitToPage="1"/>
  </sheetPr>
  <dimension ref="B1:K13"/>
  <sheetViews>
    <sheetView showGridLines="0" showRuler="0" zoomScale="85" zoomScaleNormal="85" workbookViewId="0">
      <selection activeCell="E9" sqref="E9"/>
    </sheetView>
  </sheetViews>
  <sheetFormatPr defaultRowHeight="14.5" x14ac:dyDescent="0.35"/>
  <cols>
    <col min="1" max="1" width="2.453125" customWidth="1"/>
    <col min="2" max="8" width="26.26953125" customWidth="1"/>
    <col min="11" max="11" width="32.90625" customWidth="1"/>
  </cols>
  <sheetData>
    <row r="1" spans="2:11" ht="45" customHeight="1" x14ac:dyDescent="0.9">
      <c r="B1" s="7">
        <v>2025</v>
      </c>
      <c r="C1" s="38" t="s">
        <v>7</v>
      </c>
      <c r="D1" s="38"/>
      <c r="E1" s="8" t="s">
        <v>4</v>
      </c>
    </row>
    <row r="2" spans="2:11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11" ht="19.5" customHeight="1" thickBot="1" x14ac:dyDescent="0.4">
      <c r="B3" s="2">
        <f t="array" ref="B3:H3">calendar</f>
        <v>45746</v>
      </c>
      <c r="C3" s="2">
        <v>45747</v>
      </c>
      <c r="D3" s="2">
        <v>45748</v>
      </c>
      <c r="E3" s="2">
        <v>45749</v>
      </c>
      <c r="F3" s="2">
        <v>45750</v>
      </c>
      <c r="G3" s="2">
        <v>45751</v>
      </c>
      <c r="H3" s="2">
        <v>45752</v>
      </c>
    </row>
    <row r="4" spans="2:11" ht="24" customHeight="1" thickTop="1" x14ac:dyDescent="0.35">
      <c r="B4" s="3">
        <f t="array" ref="B4:H4">INDEX(calendar,ndx+0)</f>
        <v>45746</v>
      </c>
      <c r="C4" s="20">
        <v>45747</v>
      </c>
      <c r="D4" s="3">
        <v>45748</v>
      </c>
      <c r="E4" s="3">
        <v>45749</v>
      </c>
      <c r="F4" s="3">
        <v>45750</v>
      </c>
      <c r="G4" s="3">
        <v>45751</v>
      </c>
      <c r="H4" s="3">
        <v>45752</v>
      </c>
    </row>
    <row r="5" spans="2:11" ht="172.5" customHeight="1" x14ac:dyDescent="0.35">
      <c r="B5" s="6"/>
      <c r="C5" s="14" t="s">
        <v>81</v>
      </c>
      <c r="D5" s="5" t="s">
        <v>89</v>
      </c>
      <c r="E5" s="5" t="s">
        <v>94</v>
      </c>
      <c r="F5" s="12" t="s">
        <v>61</v>
      </c>
      <c r="G5" s="25" t="s">
        <v>56</v>
      </c>
      <c r="H5" s="6"/>
      <c r="K5" s="32" t="s">
        <v>92</v>
      </c>
    </row>
    <row r="6" spans="2:11" ht="24" customHeight="1" x14ac:dyDescent="0.35">
      <c r="B6" s="4">
        <f t="array" ref="B6:H6">INDEX(calendar,ndx+1)</f>
        <v>45753</v>
      </c>
      <c r="C6" s="4">
        <v>45754</v>
      </c>
      <c r="D6" s="4">
        <v>45755</v>
      </c>
      <c r="E6" s="4">
        <v>45756</v>
      </c>
      <c r="F6" s="4">
        <v>45757</v>
      </c>
      <c r="G6" s="4">
        <v>45758</v>
      </c>
      <c r="H6" s="4">
        <v>45759</v>
      </c>
    </row>
    <row r="7" spans="2:11" ht="66.75" customHeight="1" x14ac:dyDescent="0.35">
      <c r="B7" s="6"/>
      <c r="C7" s="23" t="s">
        <v>82</v>
      </c>
      <c r="D7" s="5" t="s">
        <v>83</v>
      </c>
      <c r="E7" s="5" t="s">
        <v>70</v>
      </c>
      <c r="F7" s="12" t="s">
        <v>86</v>
      </c>
      <c r="G7" s="5" t="s">
        <v>57</v>
      </c>
      <c r="H7" s="5"/>
    </row>
    <row r="8" spans="2:11" ht="24" customHeight="1" x14ac:dyDescent="0.35">
      <c r="B8" s="4">
        <f t="array" ref="B8:H8">INDEX(calendar,ndx+2)</f>
        <v>45760</v>
      </c>
      <c r="C8" s="19">
        <v>45761</v>
      </c>
      <c r="D8" s="4">
        <v>45762</v>
      </c>
      <c r="E8" s="4">
        <v>45763</v>
      </c>
      <c r="F8" s="4">
        <v>45764</v>
      </c>
      <c r="G8" s="4">
        <v>45765</v>
      </c>
      <c r="H8" s="4">
        <v>45766</v>
      </c>
    </row>
    <row r="9" spans="2:11" ht="85.5" customHeight="1" x14ac:dyDescent="0.35">
      <c r="B9" s="6"/>
      <c r="C9" s="22" t="s">
        <v>44</v>
      </c>
      <c r="D9" s="5" t="s">
        <v>90</v>
      </c>
      <c r="E9" s="5" t="s">
        <v>168</v>
      </c>
      <c r="F9" s="12" t="s">
        <v>84</v>
      </c>
      <c r="G9" s="5" t="s">
        <v>91</v>
      </c>
      <c r="H9" s="5"/>
    </row>
    <row r="10" spans="2:11" ht="24" customHeight="1" x14ac:dyDescent="0.35">
      <c r="B10" s="4">
        <f t="array" ref="B10:H10">INDEX(calendar,ndx+3)</f>
        <v>45767</v>
      </c>
      <c r="C10" s="4">
        <v>45768</v>
      </c>
      <c r="D10" s="4">
        <v>45769</v>
      </c>
      <c r="E10" s="4">
        <v>45770</v>
      </c>
      <c r="F10" s="4">
        <v>45771</v>
      </c>
      <c r="G10" s="4">
        <v>45772</v>
      </c>
      <c r="H10" s="4">
        <v>45773</v>
      </c>
    </row>
    <row r="11" spans="2:11" ht="57" customHeight="1" x14ac:dyDescent="0.35">
      <c r="B11" s="5"/>
      <c r="C11" s="23" t="s">
        <v>46</v>
      </c>
      <c r="D11" s="5"/>
      <c r="E11" s="5" t="s">
        <v>41</v>
      </c>
      <c r="F11" s="12" t="s">
        <v>86</v>
      </c>
      <c r="G11" s="5" t="s">
        <v>57</v>
      </c>
      <c r="H11" s="5"/>
    </row>
    <row r="12" spans="2:11" ht="24" customHeight="1" x14ac:dyDescent="0.35">
      <c r="B12" s="4">
        <f t="array" ref="B12:H12">INDEX(calendar,ndx+4)</f>
        <v>45774</v>
      </c>
      <c r="C12" s="4">
        <v>45775</v>
      </c>
      <c r="D12" s="4">
        <v>45776</v>
      </c>
      <c r="E12" s="4">
        <v>45777</v>
      </c>
      <c r="F12" s="4">
        <v>45778</v>
      </c>
      <c r="G12" s="4">
        <v>45779</v>
      </c>
      <c r="H12" s="4">
        <v>45780</v>
      </c>
    </row>
    <row r="13" spans="2:11" ht="138" customHeight="1" x14ac:dyDescent="0.35">
      <c r="B13" s="5"/>
      <c r="C13" s="22" t="s">
        <v>44</v>
      </c>
      <c r="D13" s="5" t="s">
        <v>90</v>
      </c>
      <c r="E13" s="5" t="s">
        <v>93</v>
      </c>
      <c r="F13" s="10" t="s">
        <v>96</v>
      </c>
      <c r="G13" s="24" t="s">
        <v>101</v>
      </c>
      <c r="H13" s="5"/>
    </row>
  </sheetData>
  <mergeCells count="2">
    <mergeCell ref="C1:D1"/>
    <mergeCell ref="C2:D2"/>
  </mergeCells>
  <conditionalFormatting sqref="B4:H4">
    <cfRule type="expression" dxfId="44" priority="1">
      <formula>MonthToDisplayNumber&lt;&gt;MONTH(B4)</formula>
    </cfRule>
  </conditionalFormatting>
  <conditionalFormatting sqref="B6:H6">
    <cfRule type="expression" dxfId="43" priority="6">
      <formula>MonthToDisplayNumber&lt;&gt;MONTH(B6)</formula>
    </cfRule>
  </conditionalFormatting>
  <conditionalFormatting sqref="B8:H8">
    <cfRule type="expression" dxfId="42" priority="5">
      <formula>MonthToDisplayNumber&lt;&gt;MONTH(B8)</formula>
    </cfRule>
  </conditionalFormatting>
  <conditionalFormatting sqref="B10:H10">
    <cfRule type="expression" dxfId="41" priority="4">
      <formula>MonthToDisplayNumber&lt;&gt;MONTH(B10)</formula>
    </cfRule>
  </conditionalFormatting>
  <conditionalFormatting sqref="B12:H12">
    <cfRule type="expression" dxfId="40" priority="3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5EE11244-AD9A-42D3-9A45-DCCD2D2A39D2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E8847E9-DC25-4D3A-9408-7A60F6372EFF}"/>
    <dataValidation allowBlank="1" showInputMessage="1" showErrorMessage="1" prompt="Rows 12 and 14 may contain dates for the following month if the end of this month concludes in either row" sqref="B12" xr:uid="{F3F6A8F9-353F-4A30-8CF0-54AC49BF25B6}"/>
    <dataValidation allowBlank="1" showInputMessage="1" showErrorMessage="1" prompt="Enter daily notes in this cell. Rows 5, 7, 9, 11, 13 and 15 have cells beneath the day of the week for daily notes" sqref="B5" xr:uid="{AF472A9C-5715-499A-83AF-E58E64D2F693}"/>
    <dataValidation allowBlank="1" showInputMessage="1" showErrorMessage="1" prompt="Enter the year for this calendar month" sqref="B1" xr:uid="{42B44A9F-920A-4F08-A4EE-7DF8409EBC4E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76091FA2-D5B4-4628-9B11-C9BA7C4AF227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631FC203-5848-4DC1-BE0E-21BFC1D0FC52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E52DC89-D5B4-4DCF-93DF-956725844A03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65" fitToHeight="0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BD40-E99D-4AE8-90EC-2E35DA10242C}">
  <sheetPr>
    <tabColor theme="4" tint="-0.499984740745262"/>
    <pageSetUpPr fitToPage="1"/>
  </sheetPr>
  <dimension ref="B1:K14"/>
  <sheetViews>
    <sheetView showGridLines="0" showRuler="0" zoomScale="85" zoomScaleNormal="85" workbookViewId="0">
      <selection activeCell="F5" sqref="F5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11" ht="45" customHeight="1" x14ac:dyDescent="0.9">
      <c r="B1" s="7">
        <v>2025</v>
      </c>
      <c r="C1" s="38" t="s">
        <v>8</v>
      </c>
      <c r="D1" s="38"/>
      <c r="E1" s="8" t="s">
        <v>4</v>
      </c>
    </row>
    <row r="2" spans="2:11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11" ht="19.5" customHeight="1" thickBot="1" x14ac:dyDescent="0.4">
      <c r="B3" s="2">
        <f t="array" ref="B3:H3">calendar</f>
        <v>45774</v>
      </c>
      <c r="C3" s="2">
        <v>45775</v>
      </c>
      <c r="D3" s="2">
        <v>45776</v>
      </c>
      <c r="E3" s="2">
        <v>45777</v>
      </c>
      <c r="F3" s="2">
        <v>45778</v>
      </c>
      <c r="G3" s="2">
        <v>45779</v>
      </c>
      <c r="H3" s="2">
        <v>45780</v>
      </c>
    </row>
    <row r="4" spans="2:11" ht="24" customHeight="1" thickTop="1" x14ac:dyDescent="0.35">
      <c r="B4" s="3">
        <f t="array" ref="B4:H4">INDEX(calendar,ndx+0)</f>
        <v>45774</v>
      </c>
      <c r="C4" s="20">
        <v>45775</v>
      </c>
      <c r="D4" s="3">
        <v>45776</v>
      </c>
      <c r="E4" s="3">
        <v>45777</v>
      </c>
      <c r="F4" s="3">
        <v>45778</v>
      </c>
      <c r="G4" s="3">
        <v>45779</v>
      </c>
      <c r="H4" s="3">
        <v>45780</v>
      </c>
    </row>
    <row r="5" spans="2:11" ht="152.25" customHeight="1" x14ac:dyDescent="0.35">
      <c r="B5" s="6"/>
      <c r="C5" s="24" t="s">
        <v>49</v>
      </c>
      <c r="D5" s="10" t="s">
        <v>90</v>
      </c>
      <c r="E5" s="10" t="s">
        <v>95</v>
      </c>
      <c r="F5" s="11" t="s">
        <v>96</v>
      </c>
      <c r="G5" s="25" t="s">
        <v>97</v>
      </c>
      <c r="H5" s="6"/>
      <c r="K5" s="33" t="s">
        <v>102</v>
      </c>
    </row>
    <row r="6" spans="2:11" ht="24" customHeight="1" x14ac:dyDescent="0.35">
      <c r="B6" s="4">
        <f t="array" ref="B6:H6">INDEX(calendar,ndx+1)</f>
        <v>45781</v>
      </c>
      <c r="C6" s="4">
        <v>45782</v>
      </c>
      <c r="D6" s="4">
        <v>45783</v>
      </c>
      <c r="E6" s="4">
        <v>45784</v>
      </c>
      <c r="F6" s="4">
        <v>45785</v>
      </c>
      <c r="G6" s="4">
        <v>45786</v>
      </c>
      <c r="H6" s="4">
        <v>45787</v>
      </c>
    </row>
    <row r="7" spans="2:11" ht="66" customHeight="1" x14ac:dyDescent="0.35">
      <c r="B7" s="6"/>
      <c r="C7" s="23" t="s">
        <v>53</v>
      </c>
      <c r="D7" s="12"/>
      <c r="E7" s="12" t="s">
        <v>98</v>
      </c>
      <c r="F7" s="12" t="s">
        <v>99</v>
      </c>
      <c r="G7" s="5" t="s">
        <v>100</v>
      </c>
      <c r="H7" s="5"/>
    </row>
    <row r="8" spans="2:11" ht="24" customHeight="1" x14ac:dyDescent="0.35">
      <c r="B8" s="4">
        <f t="array" ref="B8:H8">INDEX(calendar,ndx+2)</f>
        <v>45788</v>
      </c>
      <c r="C8" s="19">
        <v>45789</v>
      </c>
      <c r="D8" s="4">
        <v>45790</v>
      </c>
      <c r="E8" s="4">
        <v>45791</v>
      </c>
      <c r="F8" s="4">
        <v>45792</v>
      </c>
      <c r="G8" s="16">
        <v>45793</v>
      </c>
      <c r="H8" s="4">
        <v>45794</v>
      </c>
    </row>
    <row r="9" spans="2:11" ht="65.25" customHeight="1" x14ac:dyDescent="0.35">
      <c r="B9" s="6"/>
      <c r="C9" s="22" t="s">
        <v>52</v>
      </c>
      <c r="D9" s="5" t="s">
        <v>144</v>
      </c>
      <c r="E9" s="5" t="s">
        <v>70</v>
      </c>
      <c r="F9" s="12" t="s">
        <v>108</v>
      </c>
      <c r="G9" s="28" t="s">
        <v>28</v>
      </c>
      <c r="H9" s="5"/>
    </row>
    <row r="10" spans="2:11" ht="24" customHeight="1" x14ac:dyDescent="0.35">
      <c r="B10" s="4">
        <f t="array" ref="B10:H10">INDEX(calendar,ndx+3)</f>
        <v>45795</v>
      </c>
      <c r="C10" s="4">
        <v>45796</v>
      </c>
      <c r="D10" s="4">
        <v>45797</v>
      </c>
      <c r="E10" s="4">
        <v>45798</v>
      </c>
      <c r="F10" s="4">
        <v>45799</v>
      </c>
      <c r="G10" s="16">
        <v>45800</v>
      </c>
      <c r="H10" s="4">
        <v>45801</v>
      </c>
    </row>
    <row r="11" spans="2:11" ht="75" customHeight="1" x14ac:dyDescent="0.35">
      <c r="B11" s="5"/>
      <c r="C11" s="23" t="s">
        <v>48</v>
      </c>
      <c r="D11" s="11" t="s">
        <v>54</v>
      </c>
      <c r="E11" s="5" t="s">
        <v>42</v>
      </c>
      <c r="F11" s="12" t="s">
        <v>103</v>
      </c>
      <c r="G11" s="28" t="s">
        <v>27</v>
      </c>
      <c r="H11" s="5"/>
    </row>
    <row r="12" spans="2:11" ht="24" customHeight="1" x14ac:dyDescent="0.35">
      <c r="B12" s="4">
        <f t="array" ref="B12:H12">INDEX(calendar,ndx+4)</f>
        <v>45802</v>
      </c>
      <c r="C12" s="16">
        <v>45803</v>
      </c>
      <c r="D12" s="4">
        <v>45804</v>
      </c>
      <c r="E12" s="4">
        <v>45805</v>
      </c>
      <c r="F12" s="4">
        <v>45806</v>
      </c>
      <c r="G12" s="16">
        <v>45807</v>
      </c>
      <c r="H12" s="4">
        <v>45808</v>
      </c>
    </row>
    <row r="13" spans="2:11" ht="78" customHeight="1" x14ac:dyDescent="0.35">
      <c r="B13" s="5"/>
      <c r="C13" s="15" t="s">
        <v>50</v>
      </c>
      <c r="D13" s="5" t="s">
        <v>145</v>
      </c>
      <c r="E13" s="5" t="s">
        <v>37</v>
      </c>
      <c r="F13" s="27" t="s">
        <v>104</v>
      </c>
      <c r="G13" s="28" t="s">
        <v>28</v>
      </c>
      <c r="H13" s="5"/>
    </row>
    <row r="14" spans="2:11" x14ac:dyDescent="0.35">
      <c r="B14" s="31" t="s">
        <v>51</v>
      </c>
    </row>
  </sheetData>
  <mergeCells count="2">
    <mergeCell ref="C1:D1"/>
    <mergeCell ref="C2:D2"/>
  </mergeCells>
  <conditionalFormatting sqref="B4:H4">
    <cfRule type="expression" dxfId="39" priority="2">
      <formula>MonthToDisplayNumber&lt;&gt;MONTH(B4)</formula>
    </cfRule>
  </conditionalFormatting>
  <conditionalFormatting sqref="B6:H6">
    <cfRule type="expression" dxfId="38" priority="7">
      <formula>MonthToDisplayNumber&lt;&gt;MONTH(B6)</formula>
    </cfRule>
  </conditionalFormatting>
  <conditionalFormatting sqref="B8:H8">
    <cfRule type="expression" dxfId="37" priority="1">
      <formula>MonthToDisplayNumber&lt;&gt;MONTH(B8)</formula>
    </cfRule>
  </conditionalFormatting>
  <conditionalFormatting sqref="B10:H10">
    <cfRule type="expression" dxfId="36" priority="5">
      <formula>MonthToDisplayNumber&lt;&gt;MONTH(B10)</formula>
    </cfRule>
  </conditionalFormatting>
  <conditionalFormatting sqref="B12:H12">
    <cfRule type="expression" dxfId="35" priority="4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7DE3347A-1E6D-4A7B-B31E-B89FE4608E23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DB5B6111-BF9C-49BC-B57D-C58E5D96B100}"/>
    <dataValidation allowBlank="1" showInputMessage="1" showErrorMessage="1" prompt="Rows 12 and 14 may contain dates for the following month if the end of this month concludes in either row" sqref="B12" xr:uid="{80DE9A82-E893-4BE6-826E-A4CBC4A4297F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5D7DFB76-5651-4BFA-9E9F-1573B0083164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A5E67A6A-94BC-4F35-92C5-A6C68F9B8DC4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CD986D56-E998-49F6-9117-4A296883B80B}"/>
    <dataValidation allowBlank="1" showInputMessage="1" showErrorMessage="1" prompt="Enter the year for this calendar month" sqref="B1" xr:uid="{445D3CE8-670D-4DF3-AFF3-03D21DA410DE}"/>
    <dataValidation allowBlank="1" showInputMessage="1" showErrorMessage="1" prompt="Enter daily notes in this cell. Rows 5, 7, 9, 11, 13 and 15 have cells beneath the day of the week for daily notes" sqref="B5" xr:uid="{797FA1E5-33EF-4B17-BB1A-00925F359548}"/>
  </dataValidations>
  <hyperlinks>
    <hyperlink ref="B14" r:id="rId1" location="InplviewHash0a5407d1-f800-400a-b8bc-f4b97b283fd1=FolderCTID%3D0x012001" xr:uid="{D4FE6EE1-900E-4714-BFB8-A950C5712D5D}"/>
  </hyperlinks>
  <printOptions horizontalCentered="1"/>
  <pageMargins left="0.45" right="0.45" top="0.4" bottom="0.5" header="0.3" footer="0.3"/>
  <pageSetup scale="65" fitToHeight="0" orientation="landscape" r:id="rId2"/>
  <headerFooter differentFirst="1">
    <oddFooter>Page &amp;P of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FA7D-6670-4BB4-9B57-8EB166FD28E8}">
  <sheetPr>
    <tabColor theme="4" tint="-0.499984740745262"/>
    <pageSetUpPr fitToPage="1"/>
  </sheetPr>
  <dimension ref="B1:H14"/>
  <sheetViews>
    <sheetView showGridLines="0" showRuler="0" zoomScale="85" zoomScaleNormal="85" workbookViewId="0">
      <selection activeCell="D11" sqref="D11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8" ht="41" x14ac:dyDescent="0.9">
      <c r="B1" s="7">
        <v>2025</v>
      </c>
      <c r="C1" s="38" t="s">
        <v>9</v>
      </c>
      <c r="D1" s="38"/>
      <c r="E1" s="8" t="s">
        <v>4</v>
      </c>
    </row>
    <row r="2" spans="2:8" x14ac:dyDescent="0.35">
      <c r="B2" s="1" t="s">
        <v>2</v>
      </c>
      <c r="C2" s="39" t="s">
        <v>3</v>
      </c>
      <c r="D2" s="39"/>
      <c r="E2" s="9" t="s">
        <v>0</v>
      </c>
    </row>
    <row r="3" spans="2:8" ht="16" thickBot="1" x14ac:dyDescent="0.4">
      <c r="B3" s="2">
        <f t="array" ref="B3:H3">calendar</f>
        <v>45809</v>
      </c>
      <c r="C3" s="2">
        <v>45810</v>
      </c>
      <c r="D3" s="2">
        <v>45811</v>
      </c>
      <c r="E3" s="2">
        <v>45812</v>
      </c>
      <c r="F3" s="2">
        <v>45813</v>
      </c>
      <c r="G3" s="2">
        <v>45814</v>
      </c>
      <c r="H3" s="2">
        <v>45815</v>
      </c>
    </row>
    <row r="4" spans="2:8" ht="15" thickTop="1" x14ac:dyDescent="0.35">
      <c r="B4" s="3">
        <f t="array" ref="B4:H4">INDEX(calendar,ndx+0)</f>
        <v>45809</v>
      </c>
      <c r="C4" s="20">
        <v>45810</v>
      </c>
      <c r="D4" s="3">
        <v>45811</v>
      </c>
      <c r="E4" s="3">
        <v>45812</v>
      </c>
      <c r="F4" s="3">
        <v>45813</v>
      </c>
      <c r="G4" s="17">
        <v>45814</v>
      </c>
      <c r="H4" s="3">
        <v>45815</v>
      </c>
    </row>
    <row r="5" spans="2:8" ht="168.75" customHeight="1" x14ac:dyDescent="0.35">
      <c r="B5" s="34" t="s">
        <v>120</v>
      </c>
      <c r="C5" s="11" t="s">
        <v>130</v>
      </c>
      <c r="D5" s="5"/>
      <c r="E5" s="11" t="s">
        <v>105</v>
      </c>
      <c r="F5" s="12" t="s">
        <v>112</v>
      </c>
      <c r="G5" s="21" t="s">
        <v>15</v>
      </c>
      <c r="H5" s="6"/>
    </row>
    <row r="6" spans="2:8" x14ac:dyDescent="0.35">
      <c r="B6" s="4">
        <f t="array" ref="B6:H6">INDEX(calendar,ndx+1)</f>
        <v>45816</v>
      </c>
      <c r="C6" s="4">
        <v>45817</v>
      </c>
      <c r="D6" s="4">
        <v>45818</v>
      </c>
      <c r="E6" s="4">
        <v>45819</v>
      </c>
      <c r="F6" s="4">
        <v>45820</v>
      </c>
      <c r="G6" s="16">
        <v>45821</v>
      </c>
      <c r="H6" s="4">
        <v>45822</v>
      </c>
    </row>
    <row r="7" spans="2:8" ht="162" customHeight="1" x14ac:dyDescent="0.35">
      <c r="B7" s="6"/>
      <c r="C7" s="12" t="s">
        <v>106</v>
      </c>
      <c r="D7" s="11" t="s">
        <v>109</v>
      </c>
      <c r="E7" s="5" t="s">
        <v>110</v>
      </c>
      <c r="F7" s="12" t="s">
        <v>111</v>
      </c>
      <c r="G7" s="21" t="s">
        <v>12</v>
      </c>
      <c r="H7" s="5"/>
    </row>
    <row r="8" spans="2:8" x14ac:dyDescent="0.35">
      <c r="B8" s="4">
        <f t="array" ref="B8:H8">INDEX(calendar,ndx+2)</f>
        <v>45823</v>
      </c>
      <c r="C8" s="4">
        <v>45824</v>
      </c>
      <c r="D8" s="4">
        <v>45825</v>
      </c>
      <c r="E8" s="4">
        <v>45826</v>
      </c>
      <c r="F8" s="16">
        <v>45827</v>
      </c>
      <c r="G8" s="16">
        <v>45828</v>
      </c>
      <c r="H8" s="4">
        <v>45829</v>
      </c>
    </row>
    <row r="9" spans="2:8" ht="122.25" customHeight="1" x14ac:dyDescent="0.35">
      <c r="B9" s="6"/>
      <c r="C9" s="5" t="s">
        <v>129</v>
      </c>
      <c r="D9" s="5" t="s">
        <v>114</v>
      </c>
      <c r="E9" s="5" t="s">
        <v>113</v>
      </c>
      <c r="F9" s="15" t="s">
        <v>14</v>
      </c>
      <c r="G9" s="13" t="s">
        <v>25</v>
      </c>
      <c r="H9" s="5"/>
    </row>
    <row r="10" spans="2:8" x14ac:dyDescent="0.35">
      <c r="B10" s="4">
        <f t="array" ref="B10:H10">INDEX(calendar,ndx+3)</f>
        <v>45830</v>
      </c>
      <c r="C10" s="19">
        <v>45831</v>
      </c>
      <c r="D10" s="4">
        <v>45832</v>
      </c>
      <c r="E10" s="19">
        <v>45833</v>
      </c>
      <c r="F10" s="4">
        <v>45834</v>
      </c>
      <c r="G10" s="16">
        <v>45835</v>
      </c>
      <c r="H10" s="4">
        <v>45836</v>
      </c>
    </row>
    <row r="11" spans="2:8" ht="111.75" customHeight="1" x14ac:dyDescent="0.35">
      <c r="B11" s="5"/>
      <c r="C11" s="5" t="s">
        <v>115</v>
      </c>
      <c r="D11" s="5"/>
      <c r="E11" s="5" t="s">
        <v>142</v>
      </c>
      <c r="F11" s="5" t="s">
        <v>141</v>
      </c>
      <c r="G11" s="15" t="s">
        <v>26</v>
      </c>
      <c r="H11" s="5"/>
    </row>
    <row r="12" spans="2:8" x14ac:dyDescent="0.35">
      <c r="B12" s="4">
        <f t="array" ref="B12:H12">INDEX(calendar,ndx+4)</f>
        <v>45837</v>
      </c>
      <c r="C12" s="4">
        <v>45838</v>
      </c>
      <c r="D12" s="4">
        <v>45839</v>
      </c>
      <c r="E12" s="4">
        <v>45840</v>
      </c>
      <c r="F12" s="16">
        <v>45841</v>
      </c>
      <c r="G12" s="16">
        <v>45842</v>
      </c>
      <c r="H12" s="4">
        <v>45843</v>
      </c>
    </row>
    <row r="13" spans="2:8" ht="177.75" customHeight="1" x14ac:dyDescent="0.35">
      <c r="B13" s="5"/>
      <c r="C13" s="11" t="s">
        <v>143</v>
      </c>
      <c r="D13" s="10" t="s">
        <v>118</v>
      </c>
      <c r="E13" s="10" t="s">
        <v>119</v>
      </c>
      <c r="F13" s="18" t="s">
        <v>117</v>
      </c>
      <c r="G13" s="18" t="s">
        <v>116</v>
      </c>
      <c r="H13" s="11"/>
    </row>
    <row r="14" spans="2:8" x14ac:dyDescent="0.35">
      <c r="B14" s="31" t="s">
        <v>51</v>
      </c>
    </row>
  </sheetData>
  <mergeCells count="2">
    <mergeCell ref="C1:D1"/>
    <mergeCell ref="C2:D2"/>
  </mergeCells>
  <conditionalFormatting sqref="B4:H4">
    <cfRule type="expression" dxfId="34" priority="1">
      <formula>MonthToDisplayNumber&lt;&gt;MONTH(B4)</formula>
    </cfRule>
  </conditionalFormatting>
  <conditionalFormatting sqref="B6:H6">
    <cfRule type="expression" dxfId="33" priority="6">
      <formula>MonthToDisplayNumber&lt;&gt;MONTH(B6)</formula>
    </cfRule>
  </conditionalFormatting>
  <conditionalFormatting sqref="B8:H8">
    <cfRule type="expression" dxfId="32" priority="5">
      <formula>MonthToDisplayNumber&lt;&gt;MONTH(B8)</formula>
    </cfRule>
  </conditionalFormatting>
  <conditionalFormatting sqref="B10:H10">
    <cfRule type="expression" dxfId="31" priority="4">
      <formula>MonthToDisplayNumber&lt;&gt;MONTH(B10)</formula>
    </cfRule>
  </conditionalFormatting>
  <conditionalFormatting sqref="B12:H12">
    <cfRule type="expression" dxfId="30" priority="3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67D52031-C60B-40DC-AF22-D53EA4F35F3D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BE6D3232-3121-4196-8115-96686262E046}"/>
    <dataValidation allowBlank="1" showInputMessage="1" showErrorMessage="1" prompt="Rows 12 and 14 may contain dates for the following month if the end of this month concludes in either row" sqref="B12" xr:uid="{7D7915D4-D1E2-4842-AB88-C86673DD5B29}"/>
    <dataValidation allowBlank="1" showInputMessage="1" showErrorMessage="1" prompt="Enter daily notes in this cell. Rows 5, 7, 9, 11, 13 and 15 have cells beneath the day of the week for daily notes" sqref="B5 H13" xr:uid="{AB146883-5F65-44CF-BA3E-6E044006D072}"/>
    <dataValidation allowBlank="1" showInputMessage="1" showErrorMessage="1" prompt="Enter the year for this calendar month" sqref="B1" xr:uid="{516C171D-8EFC-468A-BA87-8DB74E4144CB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B5CB8E57-1B8F-4AE0-A82E-60D803B76DBC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73514F7B-1DA7-40DC-8688-2E07CF21717F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2C6A46C7-BF56-4B45-A621-CECD4A5E6D37}">
      <formula1>"MONDAY,TUESDAY,WEDNESDAY,THURSDAY,FRIDAY,SATURDAY,SUNDAY"</formula1>
    </dataValidation>
  </dataValidations>
  <hyperlinks>
    <hyperlink ref="B14" r:id="rId1" location="InplviewHash0a5407d1-f800-400a-b8bc-f4b97b283fd1=FolderCTID%3D0x012001" xr:uid="{6BFB8E05-E839-44D4-9591-DD8050228ED0}"/>
  </hyperlinks>
  <printOptions horizontalCentered="1"/>
  <pageMargins left="0.45" right="0.45" top="0.4" bottom="0.5" header="0.3" footer="0.3"/>
  <pageSetup scale="69" fitToHeight="0" orientation="landscape" r:id="rId2"/>
  <headerFooter differentFirst="1">
    <oddFooter>Page &amp;P of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B87F-3B63-4A17-9A9D-7822EEB6536D}">
  <sheetPr>
    <tabColor theme="4" tint="-0.499984740745262"/>
    <pageSetUpPr fitToPage="1"/>
  </sheetPr>
  <dimension ref="B1:H14"/>
  <sheetViews>
    <sheetView showGridLines="0" showRuler="0" zoomScale="85" zoomScaleNormal="85" workbookViewId="0">
      <selection activeCell="E9" sqref="E9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8" ht="41" x14ac:dyDescent="0.9">
      <c r="B1" s="7">
        <f ca="1">YEAR(TODAY())</f>
        <v>2025</v>
      </c>
      <c r="C1" s="38" t="s">
        <v>10</v>
      </c>
      <c r="D1" s="38"/>
      <c r="E1" s="8" t="s">
        <v>4</v>
      </c>
    </row>
    <row r="2" spans="2:8" x14ac:dyDescent="0.35">
      <c r="B2" s="1" t="s">
        <v>2</v>
      </c>
      <c r="C2" s="39" t="s">
        <v>3</v>
      </c>
      <c r="D2" s="39"/>
      <c r="E2" s="9" t="s">
        <v>0</v>
      </c>
    </row>
    <row r="3" spans="2:8" ht="16" thickBot="1" x14ac:dyDescent="0.4">
      <c r="B3" s="2">
        <f t="array" aca="1" ref="B3:H3" ca="1">calendar</f>
        <v>45837</v>
      </c>
      <c r="C3" s="2">
        <f ca="1"/>
        <v>45838</v>
      </c>
      <c r="D3" s="2">
        <f ca="1"/>
        <v>45839</v>
      </c>
      <c r="E3" s="2">
        <f ca="1"/>
        <v>45840</v>
      </c>
      <c r="F3" s="2">
        <f ca="1"/>
        <v>45841</v>
      </c>
      <c r="G3" s="2">
        <f ca="1"/>
        <v>45842</v>
      </c>
      <c r="H3" s="2">
        <f ca="1"/>
        <v>45843</v>
      </c>
    </row>
    <row r="4" spans="2:8" ht="15" thickTop="1" x14ac:dyDescent="0.35">
      <c r="B4" s="3">
        <f t="array" aca="1" ref="B4:H4" ca="1">INDEX(calendar,ndx+0)</f>
        <v>45837</v>
      </c>
      <c r="C4" s="3">
        <f ca="1"/>
        <v>45838</v>
      </c>
      <c r="D4" s="3">
        <f ca="1"/>
        <v>45839</v>
      </c>
      <c r="E4" s="3">
        <f ca="1"/>
        <v>45840</v>
      </c>
      <c r="F4" s="17">
        <f ca="1"/>
        <v>45841</v>
      </c>
      <c r="G4" s="17">
        <f ca="1"/>
        <v>45842</v>
      </c>
      <c r="H4" s="3">
        <f ca="1"/>
        <v>45843</v>
      </c>
    </row>
    <row r="5" spans="2:8" ht="179.25" customHeight="1" x14ac:dyDescent="0.35">
      <c r="B5" s="34" t="s">
        <v>120</v>
      </c>
      <c r="C5" s="10" t="s">
        <v>139</v>
      </c>
      <c r="D5" s="11" t="s">
        <v>126</v>
      </c>
      <c r="E5" s="11" t="s">
        <v>127</v>
      </c>
      <c r="F5" s="15" t="s">
        <v>117</v>
      </c>
      <c r="G5" s="21" t="s">
        <v>13</v>
      </c>
      <c r="H5" s="11"/>
    </row>
    <row r="6" spans="2:8" x14ac:dyDescent="0.35">
      <c r="B6" s="4">
        <f t="array" aca="1" ref="B6:H6" ca="1">INDEX(calendar,ndx+1)</f>
        <v>45844</v>
      </c>
      <c r="C6" s="4">
        <f ca="1"/>
        <v>45845</v>
      </c>
      <c r="D6" s="19">
        <f ca="1"/>
        <v>45846</v>
      </c>
      <c r="E6" s="4">
        <f ca="1"/>
        <v>45847</v>
      </c>
      <c r="F6" s="4">
        <f ca="1"/>
        <v>45848</v>
      </c>
      <c r="G6" s="16">
        <f ca="1"/>
        <v>45849</v>
      </c>
      <c r="H6" s="4">
        <f ca="1"/>
        <v>45850</v>
      </c>
    </row>
    <row r="7" spans="2:8" ht="118.5" customHeight="1" x14ac:dyDescent="0.35">
      <c r="B7" s="6"/>
      <c r="C7" s="22" t="s">
        <v>138</v>
      </c>
      <c r="D7" s="5" t="s">
        <v>146</v>
      </c>
      <c r="E7" s="12" t="s">
        <v>107</v>
      </c>
      <c r="F7" s="11" t="s">
        <v>121</v>
      </c>
      <c r="G7" s="15" t="s">
        <v>16</v>
      </c>
      <c r="H7" s="5"/>
    </row>
    <row r="8" spans="2:8" x14ac:dyDescent="0.35">
      <c r="B8" s="4">
        <f t="array" aca="1" ref="B8:H8" ca="1">INDEX(calendar,ndx+2)</f>
        <v>45851</v>
      </c>
      <c r="C8" s="4">
        <f ca="1"/>
        <v>45852</v>
      </c>
      <c r="D8" s="4">
        <f ca="1"/>
        <v>45853</v>
      </c>
      <c r="E8" s="4">
        <f ca="1"/>
        <v>45854</v>
      </c>
      <c r="F8" s="4">
        <f ca="1"/>
        <v>45855</v>
      </c>
      <c r="G8" s="16">
        <f ca="1"/>
        <v>45856</v>
      </c>
      <c r="H8" s="4">
        <f ca="1"/>
        <v>45857</v>
      </c>
    </row>
    <row r="9" spans="2:8" ht="96" x14ac:dyDescent="0.35">
      <c r="B9" s="6"/>
      <c r="C9" s="11" t="s">
        <v>128</v>
      </c>
      <c r="D9" s="12" t="s">
        <v>136</v>
      </c>
      <c r="E9" s="11" t="s">
        <v>168</v>
      </c>
      <c r="F9" s="11" t="s">
        <v>150</v>
      </c>
      <c r="G9" s="21" t="s">
        <v>13</v>
      </c>
      <c r="H9" s="5"/>
    </row>
    <row r="10" spans="2:8" x14ac:dyDescent="0.35">
      <c r="B10" s="4">
        <f t="array" aca="1" ref="B10:H10" ca="1">INDEX(calendar,ndx+3)</f>
        <v>45858</v>
      </c>
      <c r="C10" s="4">
        <f ca="1"/>
        <v>45859</v>
      </c>
      <c r="D10" s="4">
        <f ca="1"/>
        <v>45860</v>
      </c>
      <c r="E10" s="4">
        <f ca="1"/>
        <v>45861</v>
      </c>
      <c r="F10" s="4">
        <f ca="1"/>
        <v>45862</v>
      </c>
      <c r="G10" s="16">
        <f ca="1"/>
        <v>45863</v>
      </c>
      <c r="H10" s="4">
        <f ca="1"/>
        <v>45864</v>
      </c>
    </row>
    <row r="11" spans="2:8" ht="72.75" customHeight="1" x14ac:dyDescent="0.35">
      <c r="B11" s="5"/>
      <c r="C11" s="22" t="s">
        <v>44</v>
      </c>
      <c r="D11" s="11" t="s">
        <v>90</v>
      </c>
      <c r="E11" s="5" t="s">
        <v>40</v>
      </c>
      <c r="F11" s="5" t="s">
        <v>124</v>
      </c>
      <c r="G11" s="15" t="s">
        <v>16</v>
      </c>
      <c r="H11" s="5"/>
    </row>
    <row r="12" spans="2:8" x14ac:dyDescent="0.35">
      <c r="B12" s="4">
        <f t="array" aca="1" ref="B12:H12" ca="1">INDEX(calendar,ndx+4)</f>
        <v>45865</v>
      </c>
      <c r="C12" s="4">
        <f ca="1"/>
        <v>45866</v>
      </c>
      <c r="D12" s="4">
        <f ca="1"/>
        <v>45867</v>
      </c>
      <c r="E12" s="4">
        <f ca="1"/>
        <v>45868</v>
      </c>
      <c r="F12" s="4">
        <f ca="1"/>
        <v>45869</v>
      </c>
      <c r="G12" s="16">
        <f ca="1"/>
        <v>45870</v>
      </c>
      <c r="H12" s="4">
        <f ca="1"/>
        <v>45871</v>
      </c>
    </row>
    <row r="13" spans="2:8" ht="72" x14ac:dyDescent="0.35">
      <c r="B13" s="5"/>
      <c r="C13" s="12" t="s">
        <v>137</v>
      </c>
      <c r="D13" s="5"/>
      <c r="E13" s="5" t="s">
        <v>37</v>
      </c>
      <c r="F13" s="11" t="s">
        <v>164</v>
      </c>
      <c r="G13" s="18" t="s">
        <v>13</v>
      </c>
      <c r="H13" s="5"/>
    </row>
    <row r="14" spans="2:8" x14ac:dyDescent="0.35">
      <c r="B14" s="31" t="s">
        <v>51</v>
      </c>
    </row>
  </sheetData>
  <mergeCells count="2">
    <mergeCell ref="C1:D1"/>
    <mergeCell ref="C2:D2"/>
  </mergeCells>
  <conditionalFormatting sqref="B4:H4">
    <cfRule type="expression" dxfId="29" priority="1">
      <formula>MonthToDisplayNumber&lt;&gt;MONTH(B4)</formula>
    </cfRule>
  </conditionalFormatting>
  <conditionalFormatting sqref="B6:H6">
    <cfRule type="expression" dxfId="28" priority="6">
      <formula>MonthToDisplayNumber&lt;&gt;MONTH(B6)</formula>
    </cfRule>
  </conditionalFormatting>
  <conditionalFormatting sqref="B8:H8">
    <cfRule type="expression" dxfId="27" priority="5">
      <formula>MonthToDisplayNumber&lt;&gt;MONTH(B8)</formula>
    </cfRule>
  </conditionalFormatting>
  <conditionalFormatting sqref="B10:H10">
    <cfRule type="expression" dxfId="26" priority="4">
      <formula>MonthToDisplayNumber&lt;&gt;MONTH(B10)</formula>
    </cfRule>
  </conditionalFormatting>
  <conditionalFormatting sqref="B12:H12">
    <cfRule type="expression" dxfId="25" priority="3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989020E5-95B7-490E-85B4-0A0CCE001D61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C5E1A268-355A-44EE-8CF5-6BEF5ECCC6D8}"/>
    <dataValidation allowBlank="1" showInputMessage="1" showErrorMessage="1" prompt="Rows 12 and 14 may contain dates for the following month if the end of this month concludes in either row" sqref="B12" xr:uid="{60D3BBD1-F97F-4422-A01F-67B6E2A36B9B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55A80C55-B61C-49EF-A89A-42ACCBBA2EAC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65CE988F-03DC-4D3E-8C5F-C005ADD58CF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ED4729C1-A340-4CA2-9FEE-99923BDA69D8}"/>
    <dataValidation allowBlank="1" showInputMessage="1" showErrorMessage="1" prompt="Enter the year for this calendar month" sqref="B1" xr:uid="{CB289811-38A2-4842-A57D-BEB223C16D89}"/>
    <dataValidation allowBlank="1" showInputMessage="1" showErrorMessage="1" prompt="Enter daily notes in this cell. Rows 5, 7, 9, 11, 13 and 15 have cells beneath the day of the week for daily notes" sqref="B5" xr:uid="{81AD573A-1CDC-403C-BCEC-E9932BDCA546}"/>
  </dataValidations>
  <hyperlinks>
    <hyperlink ref="B14" r:id="rId1" location="InplviewHash0a5407d1-f800-400a-b8bc-f4b97b283fd1=FolderCTID%3D0x012001" xr:uid="{E3B8A589-BF61-4CEC-BEA6-12793D2ADE6E}"/>
  </hyperlinks>
  <printOptions horizontalCentered="1"/>
  <pageMargins left="0.45" right="0.45" top="0.4" bottom="0.5" header="0.3" footer="0.3"/>
  <pageSetup scale="65" fitToHeight="0" orientation="landscape" r:id="rId2"/>
  <headerFooter differentFirst="1">
    <oddFooter>Page &amp;P of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8538-8EAF-4918-9B18-BD4D52B1D469}">
  <sheetPr>
    <tabColor theme="4" tint="-0.499984740745262"/>
    <pageSetUpPr fitToPage="1"/>
  </sheetPr>
  <dimension ref="B1:H13"/>
  <sheetViews>
    <sheetView showGridLines="0" showRuler="0" zoomScale="85" zoomScaleNormal="85" workbookViewId="0">
      <selection activeCell="C7" sqref="C7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8" ht="45" customHeight="1" x14ac:dyDescent="0.9">
      <c r="B1" s="7">
        <v>2025</v>
      </c>
      <c r="C1" s="38" t="s">
        <v>11</v>
      </c>
      <c r="D1" s="38"/>
      <c r="E1" s="8" t="s">
        <v>4</v>
      </c>
    </row>
    <row r="2" spans="2:8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8" ht="19.5" customHeight="1" thickBot="1" x14ac:dyDescent="0.4">
      <c r="B3" s="2">
        <f t="array" ref="B3:H3">calendar</f>
        <v>45865</v>
      </c>
      <c r="C3" s="2">
        <v>45866</v>
      </c>
      <c r="D3" s="2">
        <v>45867</v>
      </c>
      <c r="E3" s="2">
        <v>45868</v>
      </c>
      <c r="F3" s="2">
        <v>45869</v>
      </c>
      <c r="G3" s="2">
        <v>45870</v>
      </c>
      <c r="H3" s="2">
        <v>45871</v>
      </c>
    </row>
    <row r="4" spans="2:8" ht="24" customHeight="1" thickTop="1" x14ac:dyDescent="0.35">
      <c r="B4" s="3">
        <f t="array" ref="B4:H4">INDEX(calendar,ndx+0)</f>
        <v>45865</v>
      </c>
      <c r="C4" s="20">
        <v>45866</v>
      </c>
      <c r="D4" s="3">
        <v>45867</v>
      </c>
      <c r="E4" s="3">
        <v>45868</v>
      </c>
      <c r="F4" s="3">
        <v>45869</v>
      </c>
      <c r="G4" s="17">
        <v>45870</v>
      </c>
      <c r="H4" s="3">
        <v>45871</v>
      </c>
    </row>
    <row r="5" spans="2:8" ht="72" x14ac:dyDescent="0.35">
      <c r="B5" s="6"/>
      <c r="C5" s="24" t="s">
        <v>158</v>
      </c>
      <c r="D5" s="10"/>
      <c r="E5" s="10" t="s">
        <v>37</v>
      </c>
      <c r="F5" s="10" t="s">
        <v>122</v>
      </c>
      <c r="G5" s="21" t="s">
        <v>13</v>
      </c>
      <c r="H5" s="6"/>
    </row>
    <row r="6" spans="2:8" ht="24" customHeight="1" x14ac:dyDescent="0.35">
      <c r="B6" s="4">
        <f t="array" ref="B6:H6">INDEX(calendar,ndx+1)</f>
        <v>45872</v>
      </c>
      <c r="C6" s="4">
        <v>45873</v>
      </c>
      <c r="D6" s="4">
        <v>45874</v>
      </c>
      <c r="E6" s="4">
        <v>45875</v>
      </c>
      <c r="F6" s="4">
        <v>45876</v>
      </c>
      <c r="G6" s="4">
        <v>45877</v>
      </c>
      <c r="H6" s="4">
        <v>45878</v>
      </c>
    </row>
    <row r="7" spans="2:8" ht="153.75" customHeight="1" x14ac:dyDescent="0.35">
      <c r="B7" s="6"/>
      <c r="C7" s="22" t="s">
        <v>154</v>
      </c>
      <c r="D7" s="11" t="s">
        <v>90</v>
      </c>
      <c r="E7" s="14"/>
      <c r="F7" s="12" t="s">
        <v>61</v>
      </c>
      <c r="G7" s="25" t="s">
        <v>56</v>
      </c>
      <c r="H7" s="5"/>
    </row>
    <row r="8" spans="2:8" ht="24" customHeight="1" x14ac:dyDescent="0.35">
      <c r="B8" s="4">
        <f t="array" ref="B8:H8">INDEX(calendar,ndx+2)</f>
        <v>45879</v>
      </c>
      <c r="C8" s="19">
        <v>45880</v>
      </c>
      <c r="D8" s="4">
        <v>45881</v>
      </c>
      <c r="E8" s="4">
        <v>45882</v>
      </c>
      <c r="F8" s="4">
        <v>45883</v>
      </c>
      <c r="G8" s="4">
        <v>45884</v>
      </c>
      <c r="H8" s="4">
        <v>45885</v>
      </c>
    </row>
    <row r="9" spans="2:8" ht="68.25" customHeight="1" x14ac:dyDescent="0.35">
      <c r="B9" s="6"/>
      <c r="C9" s="23" t="s">
        <v>46</v>
      </c>
      <c r="D9" s="5" t="s">
        <v>23</v>
      </c>
      <c r="E9" s="5" t="s">
        <v>70</v>
      </c>
      <c r="F9" s="12" t="s">
        <v>151</v>
      </c>
      <c r="G9" s="5" t="s">
        <v>57</v>
      </c>
      <c r="H9" s="5"/>
    </row>
    <row r="10" spans="2:8" ht="24" customHeight="1" x14ac:dyDescent="0.35">
      <c r="B10" s="4">
        <f t="array" ref="B10:H10">INDEX(calendar,ndx+3)</f>
        <v>45886</v>
      </c>
      <c r="C10" s="4">
        <v>45887</v>
      </c>
      <c r="D10" s="4">
        <v>45888</v>
      </c>
      <c r="E10" s="4">
        <v>45889</v>
      </c>
      <c r="F10" s="4">
        <v>45890</v>
      </c>
      <c r="G10" s="4">
        <v>45891</v>
      </c>
      <c r="H10" s="4">
        <v>45892</v>
      </c>
    </row>
    <row r="11" spans="2:8" ht="51" customHeight="1" x14ac:dyDescent="0.35">
      <c r="B11" s="5"/>
      <c r="C11" s="22" t="s">
        <v>47</v>
      </c>
      <c r="D11" s="11" t="s">
        <v>90</v>
      </c>
      <c r="E11" s="5" t="s">
        <v>40</v>
      </c>
      <c r="F11" s="12" t="s">
        <v>61</v>
      </c>
      <c r="G11" s="25" t="s">
        <v>56</v>
      </c>
      <c r="H11" s="5"/>
    </row>
    <row r="12" spans="2:8" ht="24" customHeight="1" x14ac:dyDescent="0.35">
      <c r="B12" s="4">
        <f t="array" ref="B12:H12">INDEX(calendar,ndx+4)</f>
        <v>45893</v>
      </c>
      <c r="C12" s="4">
        <v>45894</v>
      </c>
      <c r="D12" s="4">
        <v>45895</v>
      </c>
      <c r="E12" s="4">
        <v>45896</v>
      </c>
      <c r="F12" s="4">
        <v>45897</v>
      </c>
      <c r="G12" s="4">
        <v>45898</v>
      </c>
      <c r="H12" s="4">
        <v>45899</v>
      </c>
    </row>
    <row r="13" spans="2:8" ht="51" customHeight="1" x14ac:dyDescent="0.35">
      <c r="B13" s="5"/>
      <c r="C13" s="23" t="s">
        <v>46</v>
      </c>
      <c r="D13" s="6"/>
      <c r="E13" s="5" t="s">
        <v>36</v>
      </c>
      <c r="F13" s="12" t="s">
        <v>125</v>
      </c>
      <c r="G13" s="5" t="s">
        <v>163</v>
      </c>
      <c r="H13" s="5"/>
    </row>
  </sheetData>
  <mergeCells count="2">
    <mergeCell ref="C1:D1"/>
    <mergeCell ref="C2:D2"/>
  </mergeCells>
  <conditionalFormatting sqref="B4:H4">
    <cfRule type="expression" dxfId="24" priority="1">
      <formula>MonthToDisplayNumber&lt;&gt;MONTH(B4)</formula>
    </cfRule>
  </conditionalFormatting>
  <conditionalFormatting sqref="B6:H6">
    <cfRule type="expression" dxfId="23" priority="6">
      <formula>MonthToDisplayNumber&lt;&gt;MONTH(B6)</formula>
    </cfRule>
  </conditionalFormatting>
  <conditionalFormatting sqref="B8:H8">
    <cfRule type="expression" dxfId="22" priority="5">
      <formula>MonthToDisplayNumber&lt;&gt;MONTH(B8)</formula>
    </cfRule>
  </conditionalFormatting>
  <conditionalFormatting sqref="B10:H10">
    <cfRule type="expression" dxfId="21" priority="4">
      <formula>MonthToDisplayNumber&lt;&gt;MONTH(B10)</formula>
    </cfRule>
  </conditionalFormatting>
  <conditionalFormatting sqref="B12:H12">
    <cfRule type="expression" dxfId="20" priority="3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6CA73927-68EC-4F7D-80F5-C85A80AD85F5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47E394A6-8660-47F1-9226-DD4BFD3F71DC}"/>
    <dataValidation allowBlank="1" showInputMessage="1" showErrorMessage="1" prompt="Rows 12 and 14 may contain dates for the following month if the end of this month concludes in either row" sqref="B12" xr:uid="{62C1C2F5-413C-4078-B47F-B07EF7E8202B}"/>
    <dataValidation allowBlank="1" showInputMessage="1" showErrorMessage="1" prompt="Enter daily notes in this cell. Rows 5, 7, 9, 11, 13 and 15 have cells beneath the day of the week for daily notes" sqref="B5" xr:uid="{145E1ECA-4080-42A2-A7F3-E4A07F3A0E7B}"/>
    <dataValidation allowBlank="1" showInputMessage="1" showErrorMessage="1" prompt="Enter the year for this calendar month" sqref="B1" xr:uid="{C036CEE0-915B-43CF-B3A2-E9353C91B58B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638A1A3B-CE80-4C80-B9AE-4AF27D9FB0DA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52B152CC-C0EC-4832-9B0F-9693E288D101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935B3189-D886-4C8C-AE19-42FF3B187D6A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65" fitToHeight="0"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0730-0F9F-43B6-9C7E-6EC289BFE69B}">
  <sheetPr>
    <tabColor theme="4" tint="-0.499984740745262"/>
    <pageSetUpPr fitToPage="1"/>
  </sheetPr>
  <dimension ref="B1:H13"/>
  <sheetViews>
    <sheetView showGridLines="0" showRuler="0" zoomScale="85" zoomScaleNormal="85" workbookViewId="0">
      <selection activeCell="E5" sqref="E5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8" ht="45" customHeight="1" x14ac:dyDescent="0.9">
      <c r="B1" s="7">
        <v>2025</v>
      </c>
      <c r="C1" s="38" t="s">
        <v>20</v>
      </c>
      <c r="D1" s="38"/>
      <c r="E1" s="8" t="s">
        <v>4</v>
      </c>
    </row>
    <row r="2" spans="2:8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8" ht="19.5" customHeight="1" thickBot="1" x14ac:dyDescent="0.4">
      <c r="B3" s="2">
        <f t="array" ref="B3:H3">calendar</f>
        <v>45900</v>
      </c>
      <c r="C3" s="2">
        <v>45901</v>
      </c>
      <c r="D3" s="2">
        <v>45902</v>
      </c>
      <c r="E3" s="2">
        <v>45903</v>
      </c>
      <c r="F3" s="2">
        <v>45904</v>
      </c>
      <c r="G3" s="2">
        <v>45905</v>
      </c>
      <c r="H3" s="2">
        <v>45906</v>
      </c>
    </row>
    <row r="4" spans="2:8" ht="24" customHeight="1" thickTop="1" x14ac:dyDescent="0.35">
      <c r="B4" s="3">
        <f t="array" ref="B4:H4">INDEX(calendar,ndx+0)</f>
        <v>45900</v>
      </c>
      <c r="C4" s="17">
        <v>45901</v>
      </c>
      <c r="D4" s="3">
        <v>45902</v>
      </c>
      <c r="E4" s="3">
        <v>45903</v>
      </c>
      <c r="F4" s="3">
        <v>45904</v>
      </c>
      <c r="G4" s="3">
        <v>45905</v>
      </c>
      <c r="H4" s="3">
        <v>45906</v>
      </c>
    </row>
    <row r="5" spans="2:8" ht="141.75" customHeight="1" x14ac:dyDescent="0.35">
      <c r="B5" s="6"/>
      <c r="C5" s="15" t="s">
        <v>123</v>
      </c>
      <c r="D5" s="11" t="s">
        <v>162</v>
      </c>
      <c r="E5" s="29" t="s">
        <v>34</v>
      </c>
      <c r="F5" s="12" t="s">
        <v>134</v>
      </c>
      <c r="G5" s="25" t="s">
        <v>56</v>
      </c>
      <c r="H5" s="6"/>
    </row>
    <row r="6" spans="2:8" ht="24" customHeight="1" x14ac:dyDescent="0.35">
      <c r="B6" s="4">
        <f t="array" ref="B6:H6">INDEX(calendar,ndx+1)</f>
        <v>45907</v>
      </c>
      <c r="C6" s="4">
        <v>45908</v>
      </c>
      <c r="D6" s="4">
        <v>45909</v>
      </c>
      <c r="E6" s="4">
        <v>45910</v>
      </c>
      <c r="F6" s="4">
        <v>45911</v>
      </c>
      <c r="G6" s="4">
        <v>45912</v>
      </c>
      <c r="H6" s="4">
        <v>45913</v>
      </c>
    </row>
    <row r="7" spans="2:8" ht="51" customHeight="1" x14ac:dyDescent="0.35">
      <c r="B7" s="6"/>
      <c r="C7" s="23" t="s">
        <v>46</v>
      </c>
      <c r="D7" s="14"/>
      <c r="E7" s="14"/>
      <c r="F7" s="12" t="s">
        <v>125</v>
      </c>
      <c r="G7" s="5" t="s">
        <v>57</v>
      </c>
      <c r="H7" s="5"/>
    </row>
    <row r="8" spans="2:8" ht="24" customHeight="1" x14ac:dyDescent="0.35">
      <c r="B8" s="4">
        <f t="array" ref="B8:H8">INDEX(calendar,ndx+2)</f>
        <v>45914</v>
      </c>
      <c r="C8" s="19">
        <v>45915</v>
      </c>
      <c r="D8" s="4">
        <v>45916</v>
      </c>
      <c r="E8" s="4">
        <v>45917</v>
      </c>
      <c r="F8" s="4">
        <v>45918</v>
      </c>
      <c r="G8" s="4">
        <v>45919</v>
      </c>
      <c r="H8" s="4">
        <v>45920</v>
      </c>
    </row>
    <row r="9" spans="2:8" ht="66" customHeight="1" x14ac:dyDescent="0.35">
      <c r="B9" s="6"/>
      <c r="C9" s="22" t="s">
        <v>133</v>
      </c>
      <c r="D9" s="5" t="s">
        <v>144</v>
      </c>
      <c r="E9" s="5" t="s">
        <v>70</v>
      </c>
      <c r="F9" s="12" t="s">
        <v>152</v>
      </c>
      <c r="G9" s="25" t="s">
        <v>56</v>
      </c>
      <c r="H9" s="5"/>
    </row>
    <row r="10" spans="2:8" ht="24" customHeight="1" x14ac:dyDescent="0.35">
      <c r="B10" s="4">
        <f t="array" ref="B10:H10">INDEX(calendar,ndx+3)</f>
        <v>45921</v>
      </c>
      <c r="C10" s="4">
        <v>45922</v>
      </c>
      <c r="D10" s="4">
        <v>45923</v>
      </c>
      <c r="E10" s="4">
        <v>45924</v>
      </c>
      <c r="F10" s="4">
        <v>45925</v>
      </c>
      <c r="G10" s="4">
        <v>45926</v>
      </c>
      <c r="H10" s="4">
        <v>45927</v>
      </c>
    </row>
    <row r="11" spans="2:8" ht="51" customHeight="1" x14ac:dyDescent="0.35">
      <c r="B11" s="5"/>
      <c r="C11" s="23" t="s">
        <v>46</v>
      </c>
      <c r="D11" s="5"/>
      <c r="E11" s="5" t="s">
        <v>37</v>
      </c>
      <c r="F11" s="12" t="s">
        <v>125</v>
      </c>
      <c r="G11" s="5" t="s">
        <v>57</v>
      </c>
      <c r="H11" s="5"/>
    </row>
    <row r="12" spans="2:8" ht="24" customHeight="1" x14ac:dyDescent="0.35">
      <c r="B12" s="4">
        <f t="array" ref="B12:H12">INDEX(calendar,ndx+4)</f>
        <v>45928</v>
      </c>
      <c r="C12" s="4">
        <v>45929</v>
      </c>
      <c r="D12" s="4">
        <v>45930</v>
      </c>
      <c r="E12" s="4">
        <v>45931</v>
      </c>
      <c r="F12" s="4">
        <v>45932</v>
      </c>
      <c r="G12" s="4">
        <v>45933</v>
      </c>
      <c r="H12" s="4">
        <v>45934</v>
      </c>
    </row>
    <row r="13" spans="2:8" ht="121.5" customHeight="1" x14ac:dyDescent="0.35">
      <c r="B13" s="5"/>
      <c r="C13" s="22" t="s">
        <v>44</v>
      </c>
      <c r="D13" s="14" t="s">
        <v>147</v>
      </c>
      <c r="E13" s="10" t="s">
        <v>155</v>
      </c>
      <c r="F13" s="24" t="s">
        <v>159</v>
      </c>
      <c r="G13" s="24" t="s">
        <v>56</v>
      </c>
      <c r="H13" s="5"/>
    </row>
  </sheetData>
  <mergeCells count="2">
    <mergeCell ref="C1:D1"/>
    <mergeCell ref="C2:D2"/>
  </mergeCells>
  <conditionalFormatting sqref="B4:H4">
    <cfRule type="expression" dxfId="19" priority="1">
      <formula>MonthToDisplayNumber&lt;&gt;MONTH(B4)</formula>
    </cfRule>
  </conditionalFormatting>
  <conditionalFormatting sqref="B6:H6">
    <cfRule type="expression" dxfId="18" priority="5">
      <formula>MonthToDisplayNumber&lt;&gt;MONTH(B6)</formula>
    </cfRule>
  </conditionalFormatting>
  <conditionalFormatting sqref="B8:H8">
    <cfRule type="expression" dxfId="17" priority="4">
      <formula>MonthToDisplayNumber&lt;&gt;MONTH(B8)</formula>
    </cfRule>
  </conditionalFormatting>
  <conditionalFormatting sqref="B10:H10">
    <cfRule type="expression" dxfId="16" priority="3">
      <formula>MonthToDisplayNumber&lt;&gt;MONTH(B10)</formula>
    </cfRule>
  </conditionalFormatting>
  <conditionalFormatting sqref="B12:H12">
    <cfRule type="expression" dxfId="15" priority="2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7436C2C5-D2EA-481B-8AF5-9AF46C06D402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5D739FE9-FEC5-4720-88B6-FA84AB938808}"/>
    <dataValidation allowBlank="1" showInputMessage="1" showErrorMessage="1" prompt="Rows 12 and 14 may contain dates for the following month if the end of this month concludes in either row" sqref="B12" xr:uid="{BEB96421-2F81-44C5-8E14-78A087E0577F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4C01EDEC-13DA-48DF-8BEE-B1AEC0AE674A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E72789CF-01B9-45CE-BE90-C2292B5B58A5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EE9926C1-1026-4DE3-A863-39B94A449339}"/>
    <dataValidation allowBlank="1" showInputMessage="1" showErrorMessage="1" prompt="Enter the year for this calendar month" sqref="B1" xr:uid="{A9C10BAE-4449-4F0C-9374-7BD09D6ADCF2}"/>
    <dataValidation allowBlank="1" showInputMessage="1" showErrorMessage="1" prompt="Enter daily notes in this cell. Rows 5, 7, 9, 11, 13 and 15 have cells beneath the day of the week for daily notes" sqref="B5" xr:uid="{A86D012B-4B79-48CD-81D3-8088869EE668}"/>
  </dataValidations>
  <printOptions horizontalCentered="1"/>
  <pageMargins left="0.45" right="0.45" top="0.4" bottom="0.5" header="0.3" footer="0.3"/>
  <pageSetup scale="65" fitToHeight="0"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822E-7AA9-4937-A907-0149263AA630}">
  <sheetPr>
    <tabColor theme="4" tint="-0.499984740745262"/>
    <pageSetUpPr fitToPage="1"/>
  </sheetPr>
  <dimension ref="B1:H13"/>
  <sheetViews>
    <sheetView showGridLines="0" showRuler="0" zoomScale="85" zoomScaleNormal="85" workbookViewId="0">
      <selection activeCell="N15" sqref="N15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8" ht="45" customHeight="1" x14ac:dyDescent="0.9">
      <c r="B1" s="7">
        <v>2025</v>
      </c>
      <c r="C1" s="38" t="s">
        <v>19</v>
      </c>
      <c r="D1" s="38"/>
      <c r="E1" s="8" t="s">
        <v>4</v>
      </c>
    </row>
    <row r="2" spans="2:8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8" ht="19.5" customHeight="1" thickBot="1" x14ac:dyDescent="0.4">
      <c r="B3" s="2">
        <f t="array" ref="B3:H3">calendar</f>
        <v>45928</v>
      </c>
      <c r="C3" s="2">
        <v>45929</v>
      </c>
      <c r="D3" s="2">
        <v>45930</v>
      </c>
      <c r="E3" s="2">
        <v>45931</v>
      </c>
      <c r="F3" s="2">
        <v>45932</v>
      </c>
      <c r="G3" s="2">
        <v>45933</v>
      </c>
      <c r="H3" s="2">
        <v>45934</v>
      </c>
    </row>
    <row r="4" spans="2:8" ht="24" customHeight="1" thickTop="1" x14ac:dyDescent="0.35">
      <c r="B4" s="3">
        <f t="array" ref="B4:H4">INDEX(calendar,ndx+0)</f>
        <v>45928</v>
      </c>
      <c r="C4" s="20">
        <v>45929</v>
      </c>
      <c r="D4" s="3">
        <v>45930</v>
      </c>
      <c r="E4" s="3">
        <v>45931</v>
      </c>
      <c r="F4" s="3">
        <v>45932</v>
      </c>
      <c r="G4" s="3">
        <v>45933</v>
      </c>
      <c r="H4" s="3">
        <v>45934</v>
      </c>
    </row>
    <row r="5" spans="2:8" ht="114.75" customHeight="1" x14ac:dyDescent="0.35">
      <c r="B5" s="6"/>
      <c r="C5" s="24" t="s">
        <v>22</v>
      </c>
      <c r="D5" s="24" t="s">
        <v>148</v>
      </c>
      <c r="E5" s="11" t="s">
        <v>155</v>
      </c>
      <c r="F5" s="12" t="s">
        <v>134</v>
      </c>
      <c r="G5" s="25" t="s">
        <v>56</v>
      </c>
      <c r="H5" s="6"/>
    </row>
    <row r="6" spans="2:8" ht="24" customHeight="1" x14ac:dyDescent="0.35">
      <c r="B6" s="4">
        <f t="array" ref="B6:H6">INDEX(calendar,ndx+1)</f>
        <v>45935</v>
      </c>
      <c r="C6" s="4">
        <v>45936</v>
      </c>
      <c r="D6" s="4">
        <v>45937</v>
      </c>
      <c r="E6" s="4">
        <v>45938</v>
      </c>
      <c r="F6" s="4">
        <v>45939</v>
      </c>
      <c r="G6" s="4">
        <v>45940</v>
      </c>
      <c r="H6" s="4">
        <v>45941</v>
      </c>
    </row>
    <row r="7" spans="2:8" ht="51" customHeight="1" x14ac:dyDescent="0.35">
      <c r="B7" s="6"/>
      <c r="C7" s="23" t="s">
        <v>46</v>
      </c>
      <c r="D7" s="14"/>
      <c r="E7" s="11" t="s">
        <v>149</v>
      </c>
      <c r="F7" s="12" t="s">
        <v>125</v>
      </c>
      <c r="G7" s="5" t="s">
        <v>57</v>
      </c>
      <c r="H7" s="5"/>
    </row>
    <row r="8" spans="2:8" ht="24" customHeight="1" x14ac:dyDescent="0.35">
      <c r="B8" s="4">
        <f t="array" ref="B8:H8">INDEX(calendar,ndx+2)</f>
        <v>45942</v>
      </c>
      <c r="C8" s="19">
        <v>45943</v>
      </c>
      <c r="D8" s="4">
        <v>45944</v>
      </c>
      <c r="E8" s="4">
        <v>45945</v>
      </c>
      <c r="F8" s="4">
        <v>45946</v>
      </c>
      <c r="G8" s="4">
        <v>45947</v>
      </c>
      <c r="H8" s="4">
        <v>45948</v>
      </c>
    </row>
    <row r="9" spans="2:8" ht="72" x14ac:dyDescent="0.35">
      <c r="B9" s="6"/>
      <c r="C9" s="22" t="s">
        <v>44</v>
      </c>
      <c r="D9" s="5" t="s">
        <v>144</v>
      </c>
      <c r="E9" s="5" t="s">
        <v>169</v>
      </c>
      <c r="F9" s="12" t="s">
        <v>152</v>
      </c>
      <c r="G9" s="25" t="s">
        <v>56</v>
      </c>
      <c r="H9" s="5"/>
    </row>
    <row r="10" spans="2:8" ht="24" customHeight="1" x14ac:dyDescent="0.35">
      <c r="B10" s="4">
        <f t="array" ref="B10:H10">INDEX(calendar,ndx+3)</f>
        <v>45949</v>
      </c>
      <c r="C10" s="4">
        <v>45950</v>
      </c>
      <c r="D10" s="4">
        <v>45951</v>
      </c>
      <c r="E10" s="4">
        <v>45952</v>
      </c>
      <c r="F10" s="4">
        <v>45953</v>
      </c>
      <c r="G10" s="4">
        <v>45954</v>
      </c>
      <c r="H10" s="4">
        <v>45955</v>
      </c>
    </row>
    <row r="11" spans="2:8" ht="51" customHeight="1" x14ac:dyDescent="0.35">
      <c r="B11" s="5"/>
      <c r="C11" s="23" t="s">
        <v>131</v>
      </c>
      <c r="D11" s="5"/>
      <c r="E11" s="5" t="s">
        <v>40</v>
      </c>
      <c r="F11" s="12" t="s">
        <v>125</v>
      </c>
      <c r="G11" s="5" t="s">
        <v>57</v>
      </c>
      <c r="H11" s="5"/>
    </row>
    <row r="12" spans="2:8" ht="24" customHeight="1" x14ac:dyDescent="0.35">
      <c r="B12" s="4">
        <f t="array" ref="B12:H12">INDEX(calendar,ndx+4)</f>
        <v>45956</v>
      </c>
      <c r="C12" s="4">
        <v>45957</v>
      </c>
      <c r="D12" s="4">
        <v>45958</v>
      </c>
      <c r="E12" s="4">
        <v>45959</v>
      </c>
      <c r="F12" s="4">
        <v>45960</v>
      </c>
      <c r="G12" s="4">
        <v>45961</v>
      </c>
      <c r="H12" s="4">
        <v>45962</v>
      </c>
    </row>
    <row r="13" spans="2:8" ht="48" x14ac:dyDescent="0.35">
      <c r="B13" s="5"/>
      <c r="C13" s="22" t="s">
        <v>44</v>
      </c>
      <c r="D13" s="11" t="s">
        <v>90</v>
      </c>
      <c r="E13" s="5" t="s">
        <v>36</v>
      </c>
      <c r="F13" s="12" t="s">
        <v>134</v>
      </c>
      <c r="G13" s="25" t="s">
        <v>135</v>
      </c>
      <c r="H13" s="5"/>
    </row>
  </sheetData>
  <mergeCells count="2">
    <mergeCell ref="C1:D1"/>
    <mergeCell ref="C2:D2"/>
  </mergeCells>
  <conditionalFormatting sqref="B4:H4">
    <cfRule type="expression" dxfId="14" priority="1">
      <formula>MonthToDisplayNumber&lt;&gt;MONTH(B4)</formula>
    </cfRule>
  </conditionalFormatting>
  <conditionalFormatting sqref="B6:H6">
    <cfRule type="expression" dxfId="13" priority="5">
      <formula>MonthToDisplayNumber&lt;&gt;MONTH(B6)</formula>
    </cfRule>
  </conditionalFormatting>
  <conditionalFormatting sqref="B8:H8">
    <cfRule type="expression" dxfId="12" priority="4">
      <formula>MonthToDisplayNumber&lt;&gt;MONTH(B8)</formula>
    </cfRule>
  </conditionalFormatting>
  <conditionalFormatting sqref="B10:H10">
    <cfRule type="expression" dxfId="11" priority="3">
      <formula>MonthToDisplayNumber&lt;&gt;MONTH(B10)</formula>
    </cfRule>
  </conditionalFormatting>
  <conditionalFormatting sqref="B12:H12">
    <cfRule type="expression" dxfId="10" priority="2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9542105D-CBB8-4476-A808-2582242A427B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7F4C20AB-FA11-405B-AF18-7E423C9A3136}"/>
    <dataValidation allowBlank="1" showInputMessage="1" showErrorMessage="1" prompt="Rows 12 and 14 may contain dates for the following month if the end of this month concludes in either row" sqref="B12" xr:uid="{A785FF17-001F-4101-B9B4-FF00B3CE96AD}"/>
    <dataValidation allowBlank="1" showInputMessage="1" showErrorMessage="1" prompt="Enter daily notes in this cell. Rows 5, 7, 9, 11, 13 and 15 have cells beneath the day of the week for daily notes" sqref="B5" xr:uid="{4530D89B-41E7-4892-BF0F-86597E9702B1}"/>
    <dataValidation allowBlank="1" showInputMessage="1" showErrorMessage="1" prompt="Enter the year for this calendar month" sqref="B1" xr:uid="{10CC966E-F6A0-40A3-B732-F0DBFCD825A6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B29E7F52-BDF7-4FE8-86BF-F0255F3E3506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FEE22ECA-AEAD-4AC2-A936-44C0D58BF5E9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3B9DA780-E511-44B9-9499-7D5F5AE9107C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65" fitToHeight="0"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15D3-D91E-4E4B-8384-3159EFAD03D6}">
  <sheetPr>
    <tabColor theme="4" tint="-0.499984740745262"/>
    <pageSetUpPr fitToPage="1"/>
  </sheetPr>
  <dimension ref="B1:H13"/>
  <sheetViews>
    <sheetView showGridLines="0" showRuler="0" zoomScale="85" zoomScaleNormal="85" workbookViewId="0">
      <selection activeCell="G37" sqref="G37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8" ht="45" customHeight="1" x14ac:dyDescent="0.9">
      <c r="B1" s="7">
        <v>2025</v>
      </c>
      <c r="C1" s="38" t="s">
        <v>18</v>
      </c>
      <c r="D1" s="38"/>
      <c r="E1" s="8" t="s">
        <v>4</v>
      </c>
    </row>
    <row r="2" spans="2:8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8" ht="19.5" customHeight="1" thickBot="1" x14ac:dyDescent="0.4">
      <c r="B3" s="2">
        <f t="array" ref="B3:H3">calendar</f>
        <v>45956</v>
      </c>
      <c r="C3" s="2">
        <v>45957</v>
      </c>
      <c r="D3" s="2">
        <v>45958</v>
      </c>
      <c r="E3" s="2">
        <v>45959</v>
      </c>
      <c r="F3" s="2">
        <v>45960</v>
      </c>
      <c r="G3" s="2">
        <v>45961</v>
      </c>
      <c r="H3" s="2">
        <v>45962</v>
      </c>
    </row>
    <row r="4" spans="2:8" ht="24" customHeight="1" thickTop="1" x14ac:dyDescent="0.35">
      <c r="B4" s="3">
        <f t="array" ref="B4:H4">INDEX(calendar,ndx+0)</f>
        <v>45956</v>
      </c>
      <c r="C4" s="20">
        <v>45957</v>
      </c>
      <c r="D4" s="3">
        <v>45958</v>
      </c>
      <c r="E4" s="3">
        <v>45959</v>
      </c>
      <c r="F4" s="3">
        <v>45960</v>
      </c>
      <c r="G4" s="3">
        <v>45961</v>
      </c>
      <c r="H4" s="3">
        <v>45962</v>
      </c>
    </row>
    <row r="5" spans="2:8" ht="125.25" customHeight="1" x14ac:dyDescent="0.35">
      <c r="B5" s="6"/>
      <c r="C5" s="24" t="s">
        <v>49</v>
      </c>
      <c r="D5" s="10" t="s">
        <v>90</v>
      </c>
      <c r="E5" s="10" t="s">
        <v>36</v>
      </c>
      <c r="F5" s="24" t="s">
        <v>159</v>
      </c>
      <c r="G5" s="24" t="s">
        <v>132</v>
      </c>
      <c r="H5" s="6"/>
    </row>
    <row r="6" spans="2:8" ht="24" customHeight="1" x14ac:dyDescent="0.35">
      <c r="B6" s="4">
        <f t="array" ref="B6:H6">INDEX(calendar,ndx+1)</f>
        <v>45963</v>
      </c>
      <c r="C6" s="4">
        <v>45964</v>
      </c>
      <c r="D6" s="4">
        <v>45965</v>
      </c>
      <c r="E6" s="4">
        <v>45966</v>
      </c>
      <c r="F6" s="4">
        <v>45967</v>
      </c>
      <c r="G6" s="4">
        <v>45968</v>
      </c>
      <c r="H6" s="4">
        <v>45969</v>
      </c>
    </row>
    <row r="7" spans="2:8" ht="160.5" customHeight="1" x14ac:dyDescent="0.35">
      <c r="B7" s="6"/>
      <c r="C7" s="23" t="s">
        <v>156</v>
      </c>
      <c r="D7" s="14"/>
      <c r="E7" s="14"/>
      <c r="F7" s="12" t="s">
        <v>125</v>
      </c>
      <c r="G7" s="5" t="s">
        <v>57</v>
      </c>
      <c r="H7" s="5"/>
    </row>
    <row r="8" spans="2:8" ht="24" customHeight="1" x14ac:dyDescent="0.35">
      <c r="B8" s="4">
        <f t="array" ref="B8:H8">INDEX(calendar,ndx+2)</f>
        <v>45970</v>
      </c>
      <c r="C8" s="19">
        <v>45971</v>
      </c>
      <c r="D8" s="4">
        <v>45972</v>
      </c>
      <c r="E8" s="4">
        <v>45973</v>
      </c>
      <c r="F8" s="4">
        <v>45974</v>
      </c>
      <c r="G8" s="4">
        <v>45975</v>
      </c>
      <c r="H8" s="4">
        <v>45976</v>
      </c>
    </row>
    <row r="9" spans="2:8" ht="69" customHeight="1" x14ac:dyDescent="0.35">
      <c r="B9" s="6"/>
      <c r="C9" s="22" t="s">
        <v>44</v>
      </c>
      <c r="D9" s="5" t="s">
        <v>144</v>
      </c>
      <c r="E9" s="5" t="s">
        <v>70</v>
      </c>
      <c r="F9" s="12" t="s">
        <v>153</v>
      </c>
      <c r="G9" s="25" t="s">
        <v>56</v>
      </c>
      <c r="H9" s="5"/>
    </row>
    <row r="10" spans="2:8" ht="24" customHeight="1" x14ac:dyDescent="0.35">
      <c r="B10" s="4">
        <f t="array" ref="B10:H10">INDEX(calendar,ndx+3)</f>
        <v>45977</v>
      </c>
      <c r="C10" s="4">
        <v>45978</v>
      </c>
      <c r="D10" s="4">
        <v>45979</v>
      </c>
      <c r="E10" s="4">
        <v>45980</v>
      </c>
      <c r="F10" s="4">
        <v>45981</v>
      </c>
      <c r="G10" s="4">
        <v>45982</v>
      </c>
      <c r="H10" s="4">
        <v>45983</v>
      </c>
    </row>
    <row r="11" spans="2:8" ht="51" customHeight="1" x14ac:dyDescent="0.35">
      <c r="B11" s="5"/>
      <c r="C11" s="23" t="s">
        <v>46</v>
      </c>
      <c r="D11" s="5" t="s">
        <v>21</v>
      </c>
      <c r="E11" s="5" t="s">
        <v>42</v>
      </c>
      <c r="F11" s="12" t="s">
        <v>125</v>
      </c>
      <c r="G11" s="5" t="s">
        <v>57</v>
      </c>
      <c r="H11" s="5"/>
    </row>
    <row r="12" spans="2:8" ht="24" customHeight="1" x14ac:dyDescent="0.35">
      <c r="B12" s="4">
        <f t="array" ref="B12:H12">INDEX(calendar,ndx+4)</f>
        <v>45984</v>
      </c>
      <c r="C12" s="4">
        <v>45985</v>
      </c>
      <c r="D12" s="4">
        <v>45986</v>
      </c>
      <c r="E12" s="4">
        <v>45987</v>
      </c>
      <c r="F12" s="16">
        <v>45988</v>
      </c>
      <c r="G12" s="16">
        <v>45989</v>
      </c>
      <c r="H12" s="4">
        <v>45990</v>
      </c>
    </row>
    <row r="13" spans="2:8" ht="84" x14ac:dyDescent="0.35">
      <c r="B13" s="5"/>
      <c r="C13" s="22" t="s">
        <v>24</v>
      </c>
      <c r="D13" s="11" t="s">
        <v>90</v>
      </c>
      <c r="E13" s="12" t="s">
        <v>140</v>
      </c>
      <c r="F13" s="15" t="s">
        <v>29</v>
      </c>
      <c r="G13" s="28" t="s">
        <v>30</v>
      </c>
      <c r="H13" s="5"/>
    </row>
  </sheetData>
  <mergeCells count="2">
    <mergeCell ref="C1:D1"/>
    <mergeCell ref="C2:D2"/>
  </mergeCells>
  <conditionalFormatting sqref="B4:H4">
    <cfRule type="expression" dxfId="9" priority="1">
      <formula>MonthToDisplayNumber&lt;&gt;MONTH(B4)</formula>
    </cfRule>
  </conditionalFormatting>
  <conditionalFormatting sqref="B6:H6">
    <cfRule type="expression" dxfId="8" priority="5">
      <formula>MonthToDisplayNumber&lt;&gt;MONTH(B6)</formula>
    </cfRule>
  </conditionalFormatting>
  <conditionalFormatting sqref="B8:H8">
    <cfRule type="expression" dxfId="7" priority="4">
      <formula>MonthToDisplayNumber&lt;&gt;MONTH(B8)</formula>
    </cfRule>
  </conditionalFormatting>
  <conditionalFormatting sqref="B10:H10">
    <cfRule type="expression" dxfId="6" priority="3">
      <formula>MonthToDisplayNumber&lt;&gt;MONTH(B10)</formula>
    </cfRule>
  </conditionalFormatting>
  <conditionalFormatting sqref="B12:H12">
    <cfRule type="expression" dxfId="5" priority="2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263119DF-D06E-411F-9E46-550E04C9775D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123CA8D4-8623-4930-BB88-B173C037E2D8}"/>
    <dataValidation allowBlank="1" showInputMessage="1" showErrorMessage="1" prompt="Rows 12 and 14 may contain dates for the following month if the end of this month concludes in either row" sqref="B12" xr:uid="{515416FC-12FE-40F7-803C-AD5B7F4804D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5B2523F0-23F6-41E5-8A81-2E630CEF5B47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8F9E3FA-102D-4B1F-A4DB-8DC44256BDD3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49EFE788-A09C-4561-89FD-7F69D4ED9289}"/>
    <dataValidation allowBlank="1" showInputMessage="1" showErrorMessage="1" prompt="Enter the year for this calendar month" sqref="B1" xr:uid="{39361183-80B8-407E-96D6-8D8409E0DD35}"/>
    <dataValidation allowBlank="1" showInputMessage="1" showErrorMessage="1" prompt="Enter daily notes in this cell. Rows 5, 7, 9, 11, 13 and 15 have cells beneath the day of the week for daily notes" sqref="B5" xr:uid="{504C7936-F4A9-45F5-973C-2086250FF52E}"/>
  </dataValidations>
  <printOptions horizontalCentered="1"/>
  <pageMargins left="0.45" right="0.45" top="0.4" bottom="0.5" header="0.3" footer="0.3"/>
  <pageSetup scale="65" fitToHeight="0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8BB4-5FCA-423F-A104-6D36DB71C1F1}">
  <sheetPr>
    <tabColor theme="4" tint="-0.499984740745262"/>
    <pageSetUpPr fitToPage="1"/>
  </sheetPr>
  <dimension ref="B1:H13"/>
  <sheetViews>
    <sheetView showGridLines="0" showRuler="0" zoomScale="85" zoomScaleNormal="85" workbookViewId="0">
      <selection activeCell="C5" sqref="C5"/>
    </sheetView>
  </sheetViews>
  <sheetFormatPr defaultRowHeight="14.5" x14ac:dyDescent="0.35"/>
  <cols>
    <col min="1" max="1" width="2.453125" customWidth="1"/>
    <col min="2" max="8" width="26.26953125" customWidth="1"/>
  </cols>
  <sheetData>
    <row r="1" spans="2:8" ht="45" customHeight="1" x14ac:dyDescent="0.9">
      <c r="B1" s="7">
        <v>2025</v>
      </c>
      <c r="C1" s="38" t="s">
        <v>17</v>
      </c>
      <c r="D1" s="38"/>
      <c r="E1" s="8" t="s">
        <v>4</v>
      </c>
    </row>
    <row r="2" spans="2:8" ht="30" customHeight="1" x14ac:dyDescent="0.35">
      <c r="B2" s="1" t="s">
        <v>2</v>
      </c>
      <c r="C2" s="39" t="s">
        <v>3</v>
      </c>
      <c r="D2" s="39"/>
      <c r="E2" s="9" t="s">
        <v>0</v>
      </c>
    </row>
    <row r="3" spans="2:8" ht="19.5" customHeight="1" thickBot="1" x14ac:dyDescent="0.4">
      <c r="B3" s="2">
        <f t="array" ref="B3:H3">calendar</f>
        <v>45991</v>
      </c>
      <c r="C3" s="2">
        <v>45992</v>
      </c>
      <c r="D3" s="2">
        <v>45993</v>
      </c>
      <c r="E3" s="2">
        <v>45994</v>
      </c>
      <c r="F3" s="2">
        <v>45995</v>
      </c>
      <c r="G3" s="2">
        <v>45996</v>
      </c>
      <c r="H3" s="2">
        <v>45997</v>
      </c>
    </row>
    <row r="4" spans="2:8" ht="24" customHeight="1" thickTop="1" x14ac:dyDescent="0.35">
      <c r="B4" s="3">
        <f t="array" ref="B4:H4">INDEX(calendar,ndx+0)</f>
        <v>45991</v>
      </c>
      <c r="C4" s="20">
        <v>45992</v>
      </c>
      <c r="D4" s="3">
        <v>45993</v>
      </c>
      <c r="E4" s="3">
        <v>45994</v>
      </c>
      <c r="F4" s="3">
        <v>45995</v>
      </c>
      <c r="G4" s="3">
        <v>45996</v>
      </c>
      <c r="H4" s="3">
        <v>45997</v>
      </c>
    </row>
    <row r="5" spans="2:8" ht="160.5" customHeight="1" x14ac:dyDescent="0.35">
      <c r="B5" s="6"/>
      <c r="C5" s="22" t="s">
        <v>157</v>
      </c>
      <c r="D5" s="5"/>
      <c r="E5" s="29" t="s">
        <v>35</v>
      </c>
      <c r="F5" s="12" t="s">
        <v>125</v>
      </c>
      <c r="G5" s="5" t="s">
        <v>57</v>
      </c>
      <c r="H5" s="6"/>
    </row>
    <row r="6" spans="2:8" ht="24" customHeight="1" x14ac:dyDescent="0.35">
      <c r="B6" s="4">
        <f t="array" ref="B6:H6">INDEX(calendar,ndx+1)</f>
        <v>45998</v>
      </c>
      <c r="C6" s="4">
        <v>45999</v>
      </c>
      <c r="D6" s="4">
        <v>46000</v>
      </c>
      <c r="E6" s="4">
        <v>46001</v>
      </c>
      <c r="F6" s="4">
        <v>46002</v>
      </c>
      <c r="G6" s="4">
        <v>46003</v>
      </c>
      <c r="H6" s="4">
        <v>46004</v>
      </c>
    </row>
    <row r="7" spans="2:8" ht="65.25" customHeight="1" x14ac:dyDescent="0.35">
      <c r="B7" s="6"/>
      <c r="C7" s="22" t="s">
        <v>44</v>
      </c>
      <c r="D7" s="5" t="s">
        <v>144</v>
      </c>
      <c r="E7" s="5" t="s">
        <v>70</v>
      </c>
      <c r="F7" s="12" t="s">
        <v>134</v>
      </c>
      <c r="G7" s="25" t="s">
        <v>56</v>
      </c>
      <c r="H7" s="5"/>
    </row>
    <row r="8" spans="2:8" ht="24" customHeight="1" x14ac:dyDescent="0.35">
      <c r="B8" s="4">
        <f t="array" ref="B8:H8">INDEX(calendar,ndx+2)</f>
        <v>46005</v>
      </c>
      <c r="C8" s="19">
        <v>46006</v>
      </c>
      <c r="D8" s="4">
        <v>46007</v>
      </c>
      <c r="E8" s="4">
        <v>46008</v>
      </c>
      <c r="F8" s="4">
        <v>46009</v>
      </c>
      <c r="G8" s="4">
        <v>46010</v>
      </c>
      <c r="H8" s="4">
        <v>46011</v>
      </c>
    </row>
    <row r="9" spans="2:8" ht="76.5" customHeight="1" x14ac:dyDescent="0.35">
      <c r="B9" s="6"/>
      <c r="C9" s="23" t="s">
        <v>46</v>
      </c>
      <c r="D9" s="5"/>
      <c r="E9" s="5" t="s">
        <v>36</v>
      </c>
      <c r="F9" s="12" t="s">
        <v>151</v>
      </c>
      <c r="G9" s="5" t="s">
        <v>57</v>
      </c>
      <c r="H9" s="5"/>
    </row>
    <row r="10" spans="2:8" ht="24" customHeight="1" x14ac:dyDescent="0.35">
      <c r="B10" s="4">
        <f t="array" ref="B10:H10">INDEX(calendar,ndx+3)</f>
        <v>46012</v>
      </c>
      <c r="C10" s="4">
        <v>46013</v>
      </c>
      <c r="D10" s="4">
        <v>46014</v>
      </c>
      <c r="E10" s="19">
        <v>46015</v>
      </c>
      <c r="F10" s="16">
        <v>46016</v>
      </c>
      <c r="G10" s="16">
        <v>46017</v>
      </c>
      <c r="H10" s="4">
        <v>46018</v>
      </c>
    </row>
    <row r="11" spans="2:8" ht="51" customHeight="1" x14ac:dyDescent="0.35">
      <c r="B11" s="5"/>
      <c r="C11" s="22" t="s">
        <v>44</v>
      </c>
      <c r="D11" s="5" t="s">
        <v>90</v>
      </c>
      <c r="E11" s="5" t="s">
        <v>37</v>
      </c>
      <c r="F11" s="21" t="s">
        <v>32</v>
      </c>
      <c r="G11" s="28" t="s">
        <v>161</v>
      </c>
      <c r="H11" s="5"/>
    </row>
    <row r="12" spans="2:8" ht="24" customHeight="1" x14ac:dyDescent="0.35">
      <c r="B12" s="4">
        <f t="array" ref="B12:H12">INDEX(calendar,ndx+4)</f>
        <v>46019</v>
      </c>
      <c r="C12" s="16">
        <v>46020</v>
      </c>
      <c r="D12" s="16">
        <v>46021</v>
      </c>
      <c r="E12" s="16">
        <v>46022</v>
      </c>
      <c r="F12" s="16">
        <v>46023</v>
      </c>
      <c r="G12" s="4">
        <v>46024</v>
      </c>
      <c r="H12" s="4">
        <v>46025</v>
      </c>
    </row>
    <row r="13" spans="2:8" ht="51" customHeight="1" x14ac:dyDescent="0.35">
      <c r="B13" s="5"/>
      <c r="C13" s="26" t="s">
        <v>160</v>
      </c>
      <c r="D13" s="21" t="s">
        <v>31</v>
      </c>
      <c r="E13" s="21" t="s">
        <v>31</v>
      </c>
      <c r="F13" s="15" t="s">
        <v>33</v>
      </c>
      <c r="G13" s="10" t="s">
        <v>57</v>
      </c>
      <c r="H13" s="5"/>
    </row>
  </sheetData>
  <mergeCells count="2">
    <mergeCell ref="C1:D1"/>
    <mergeCell ref="C2:D2"/>
  </mergeCells>
  <conditionalFormatting sqref="B4:H4">
    <cfRule type="expression" dxfId="4" priority="1">
      <formula>MonthToDisplayNumber&lt;&gt;MONTH(B4)</formula>
    </cfRule>
  </conditionalFormatting>
  <conditionalFormatting sqref="B6:H6">
    <cfRule type="expression" dxfId="3" priority="5">
      <formula>MonthToDisplayNumber&lt;&gt;MONTH(B6)</formula>
    </cfRule>
  </conditionalFormatting>
  <conditionalFormatting sqref="B8:H8">
    <cfRule type="expression" dxfId="2" priority="4">
      <formula>MonthToDisplayNumber&lt;&gt;MONTH(B8)</formula>
    </cfRule>
  </conditionalFormatting>
  <conditionalFormatting sqref="B10:H10">
    <cfRule type="expression" dxfId="1" priority="3">
      <formula>MonthToDisplayNumber&lt;&gt;MONTH(B10)</formula>
    </cfRule>
  </conditionalFormatting>
  <conditionalFormatting sqref="B12:H12">
    <cfRule type="expression" dxfId="0" priority="2">
      <formula>MonthToDisplayNumber&lt;&gt;MONTH(B12)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12B4206C-E042-4730-885D-CC932822A05D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78B21B43-6EB3-4CA7-B64E-AB7B9CB5F6FA}"/>
    <dataValidation allowBlank="1" showInputMessage="1" showErrorMessage="1" prompt="Rows 12 and 14 may contain dates for the following month if the end of this month concludes in either row" sqref="B12" xr:uid="{87D14443-4DE0-4F47-8D53-D18011CD0344}"/>
    <dataValidation allowBlank="1" showInputMessage="1" showErrorMessage="1" prompt="Enter daily notes in this cell. Rows 5, 7, 9, 11, 13 and 15 have cells beneath the day of the week for daily notes" sqref="B5" xr:uid="{FEDFA7AD-0C7F-4722-B824-F8E7DC155EA1}"/>
    <dataValidation allowBlank="1" showInputMessage="1" showErrorMessage="1" prompt="Enter the year for this calendar month" sqref="B1" xr:uid="{F8D3C814-4FCD-4FAC-9D75-D0DC4BA7BC5D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B8C4C48-9BB8-40F4-AF84-097B82682659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79D43F64-F135-4764-9DB8-003F57B09265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FF8C261C-9271-4B01-9201-A64C846141E7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65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48</vt:i4>
      </vt:variant>
    </vt:vector>
  </HeadingPairs>
  <TitlesOfParts>
    <vt:vector size="60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April!DayToStart</vt:lpstr>
      <vt:lpstr>August!DayToStart</vt:lpstr>
      <vt:lpstr>December!DayToStart</vt:lpstr>
      <vt:lpstr>February!DayToStart</vt:lpstr>
      <vt:lpstr>July!DayToStart</vt:lpstr>
      <vt:lpstr>June!DayToStart</vt:lpstr>
      <vt:lpstr>March!DayToStart</vt:lpstr>
      <vt:lpstr>May!DayToStart</vt:lpstr>
      <vt:lpstr>November!DayToStart</vt:lpstr>
      <vt:lpstr>October!DayToStart</vt:lpstr>
      <vt:lpstr>September!DayToStart</vt:lpstr>
      <vt:lpstr>DayToStart</vt:lpstr>
      <vt:lpstr>April!MonthToDisplay</vt:lpstr>
      <vt:lpstr>August!MonthToDisplay</vt:lpstr>
      <vt:lpstr>December!MonthToDisplay</vt:lpstr>
      <vt:lpstr>February!MonthToDisplay</vt:lpstr>
      <vt:lpstr>January!MonthToDisplay</vt:lpstr>
      <vt:lpstr>July!MonthToDisplay</vt:lpstr>
      <vt:lpstr>June!MonthToDisplay</vt:lpstr>
      <vt:lpstr>March!MonthToDisplay</vt:lpstr>
      <vt:lpstr>May!MonthToDisplay</vt:lpstr>
      <vt:lpstr>November!MonthToDisplay</vt:lpstr>
      <vt:lpstr>October!MonthToDisplay</vt:lpstr>
      <vt:lpstr>September!MonthToDisplay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  <vt:lpstr>April!YearToDisplay</vt:lpstr>
      <vt:lpstr>August!YearToDisplay</vt:lpstr>
      <vt:lpstr>December!YearToDisplay</vt:lpstr>
      <vt:lpstr>February!YearToDisplay</vt:lpstr>
      <vt:lpstr>January!YearToDisplay</vt:lpstr>
      <vt:lpstr>July!YearToDisplay</vt:lpstr>
      <vt:lpstr>June!YearToDisplay</vt:lpstr>
      <vt:lpstr>March!YearToDisplay</vt:lpstr>
      <vt:lpstr>May!YearToDisplay</vt:lpstr>
      <vt:lpstr>November!YearToDisplay</vt:lpstr>
      <vt:lpstr>October!YearToDisplay</vt:lpstr>
      <vt:lpstr>September!YearToDisplay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Danielle LeeAnn Brainard</dc:creator>
  <cp:lastModifiedBy>Vickie Horner</cp:lastModifiedBy>
  <dcterms:created xsi:type="dcterms:W3CDTF">2016-09-14T22:55:59Z</dcterms:created>
  <dcterms:modified xsi:type="dcterms:W3CDTF">2025-01-16T20:53:47Z</dcterms:modified>
</cp:coreProperties>
</file>