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VOST SERVER FILES\STAFF Working Folders\WEB\"/>
    </mc:Choice>
  </mc:AlternateContent>
  <bookViews>
    <workbookView xWindow="0" yWindow="0" windowWidth="28800" windowHeight="12045"/>
  </bookViews>
  <sheets>
    <sheet name="Initial Proposal" sheetId="14" r:id="rId1"/>
    <sheet name="Full Proposal 1-Program Detail" sheetId="8" r:id="rId2"/>
    <sheet name="Full Proposal 2-Faculty Detail" sheetId="16" r:id="rId3"/>
    <sheet name="Full Proposal 3-Staff Detail" sheetId="18" r:id="rId4"/>
    <sheet name="Full Proposal-Summary" sheetId="11" r:id="rId5"/>
    <sheet name="Lists" sheetId="3" state="hidden" r:id="rId6"/>
  </sheets>
  <definedNames>
    <definedName name="_xlnm.Print_Area" localSheetId="1">'Full Proposal 1-Program Detail'!$A$1:$O$141</definedName>
    <definedName name="_xlnm.Print_Area" localSheetId="2">'Full Proposal 2-Faculty Detail'!$B$1:$J$25</definedName>
    <definedName name="_xlnm.Print_Area" localSheetId="3">'Full Proposal 3-Staff Detail'!$B$1:$I$48</definedName>
    <definedName name="_xlnm.Print_Area" localSheetId="4">'Full Proposal-Summary'!$A$1:$L$64</definedName>
    <definedName name="_xlnm.Print_Area" localSheetId="0">'Initial Proposal'!$A$1:$K$46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8" l="1"/>
  <c r="C6" i="18"/>
  <c r="C8" i="16"/>
  <c r="C6" i="16"/>
  <c r="C15" i="11"/>
  <c r="C13" i="11"/>
  <c r="B10" i="11"/>
  <c r="B8" i="11"/>
  <c r="J13" i="11"/>
  <c r="E22" i="11" l="1"/>
  <c r="C20" i="11"/>
  <c r="C21" i="11"/>
  <c r="C22" i="11"/>
  <c r="C23" i="11"/>
  <c r="C24" i="11"/>
  <c r="B20" i="11"/>
  <c r="B21" i="11"/>
  <c r="B22" i="11"/>
  <c r="B23" i="11"/>
  <c r="B24" i="11"/>
  <c r="D45" i="8" l="1"/>
  <c r="E45" i="8"/>
  <c r="F45" i="8"/>
  <c r="G45" i="8"/>
  <c r="H45" i="8"/>
  <c r="J42" i="11" l="1"/>
  <c r="J40" i="11"/>
  <c r="C34" i="11"/>
  <c r="F32" i="11"/>
  <c r="G8" i="16"/>
  <c r="G146" i="8"/>
  <c r="F146" i="8"/>
  <c r="G51" i="8"/>
  <c r="F51" i="8"/>
  <c r="E51" i="8"/>
  <c r="H45" i="18" l="1"/>
  <c r="I45" i="18" s="1"/>
  <c r="H44" i="18"/>
  <c r="I44" i="18" s="1"/>
  <c r="H43" i="18"/>
  <c r="I43" i="18" s="1"/>
  <c r="H42" i="18"/>
  <c r="I42" i="18" s="1"/>
  <c r="H41" i="18"/>
  <c r="I41" i="18" s="1"/>
  <c r="H40" i="18"/>
  <c r="I40" i="18" s="1"/>
  <c r="H39" i="18"/>
  <c r="I39" i="18" s="1"/>
  <c r="H38" i="18"/>
  <c r="I38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16" i="18"/>
  <c r="I16" i="18" s="1"/>
  <c r="H17" i="18"/>
  <c r="I17" i="18" s="1"/>
  <c r="H18" i="18"/>
  <c r="I18" i="18" s="1"/>
  <c r="H19" i="18"/>
  <c r="I19" i="18" s="1"/>
  <c r="H20" i="18"/>
  <c r="I20" i="18" s="1"/>
  <c r="H21" i="18"/>
  <c r="I21" i="18" s="1"/>
  <c r="H22" i="18"/>
  <c r="I22" i="18" s="1"/>
  <c r="H23" i="18"/>
  <c r="I23" i="18" s="1"/>
  <c r="B66" i="8"/>
  <c r="B67" i="8"/>
  <c r="B68" i="8"/>
  <c r="B69" i="8"/>
  <c r="J15" i="11"/>
  <c r="G8" i="18"/>
  <c r="C4" i="18"/>
  <c r="C4" i="16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5" i="16"/>
  <c r="H16" i="16"/>
  <c r="I16" i="16" l="1"/>
  <c r="I15" i="16"/>
  <c r="G40" i="11" l="1"/>
  <c r="F40" i="11"/>
  <c r="E40" i="11"/>
  <c r="D40" i="11"/>
  <c r="C40" i="11"/>
  <c r="C42" i="11" s="1"/>
  <c r="B6" i="11"/>
  <c r="D41" i="11" l="1"/>
  <c r="D42" i="11" s="1"/>
  <c r="G41" i="11" l="1"/>
  <c r="G42" i="11" s="1"/>
  <c r="E41" i="11"/>
  <c r="E42" i="11" s="1"/>
  <c r="F41" i="11" l="1"/>
  <c r="F42" i="11" s="1"/>
</calcChain>
</file>

<file path=xl/sharedStrings.xml><?xml version="1.0" encoding="utf-8"?>
<sst xmlns="http://schemas.openxmlformats.org/spreadsheetml/2006/main" count="626" uniqueCount="250">
  <si>
    <t>College</t>
  </si>
  <si>
    <t>Department</t>
  </si>
  <si>
    <t>Career</t>
  </si>
  <si>
    <t>Undergraduate</t>
  </si>
  <si>
    <t>Graduate</t>
  </si>
  <si>
    <t>Engineering, Forestry, and Natural Sciences</t>
  </si>
  <si>
    <t>Health and Human Services</t>
  </si>
  <si>
    <t>Education</t>
  </si>
  <si>
    <t>Arts and Letters</t>
  </si>
  <si>
    <t>Social and Behavioral Sciences</t>
  </si>
  <si>
    <t>W.A. Franke College of Business</t>
  </si>
  <si>
    <t>Graduate College</t>
  </si>
  <si>
    <t>Honors College</t>
  </si>
  <si>
    <t>Colleges</t>
  </si>
  <si>
    <t>Total program hours:</t>
  </si>
  <si>
    <t>Campus Location(s):</t>
  </si>
  <si>
    <t>Office of the Provost</t>
  </si>
  <si>
    <t>Grant</t>
  </si>
  <si>
    <t>Central</t>
  </si>
  <si>
    <t>TRIF</t>
  </si>
  <si>
    <t>If yes, description  of remodeling/construction:</t>
  </si>
  <si>
    <t>Source:</t>
  </si>
  <si>
    <t>Provost</t>
  </si>
  <si>
    <t>Other</t>
  </si>
  <si>
    <t>Cost Estimate:</t>
  </si>
  <si>
    <t>FTE</t>
  </si>
  <si>
    <t>Comments</t>
  </si>
  <si>
    <t>Subtotal Personnel</t>
  </si>
  <si>
    <t>Input
Field</t>
  </si>
  <si>
    <t>KEY</t>
  </si>
  <si>
    <t xml:space="preserve">College: </t>
  </si>
  <si>
    <t xml:space="preserve">Requestor: </t>
  </si>
  <si>
    <t>[SELECT]</t>
  </si>
  <si>
    <t>Source</t>
  </si>
  <si>
    <t>I. PROGRAM OVERVIEW &amp; ENROLLMENT</t>
  </si>
  <si>
    <t>Department 1</t>
  </si>
  <si>
    <t>Department 2</t>
  </si>
  <si>
    <t>Department 3</t>
  </si>
  <si>
    <t>Department 4</t>
  </si>
  <si>
    <t>Department 5</t>
  </si>
  <si>
    <t>Total</t>
  </si>
  <si>
    <t>Local</t>
  </si>
  <si>
    <t>Salary</t>
  </si>
  <si>
    <t>State</t>
  </si>
  <si>
    <t>ERE</t>
  </si>
  <si>
    <t>Tuition</t>
  </si>
  <si>
    <t>Mandatory Fees</t>
  </si>
  <si>
    <t>Program Fee</t>
  </si>
  <si>
    <t>Program Name:</t>
  </si>
  <si>
    <t>Program Career:</t>
  </si>
  <si>
    <t>PROJECTED ENROLLMENT (HEADCOUNT)</t>
  </si>
  <si>
    <t>REVIEWED BY:</t>
  </si>
  <si>
    <t>University Budget Office</t>
  </si>
  <si>
    <t>Date:</t>
  </si>
  <si>
    <t>TBD</t>
  </si>
  <si>
    <t>Course Fee</t>
  </si>
  <si>
    <t>Mathematics &amp; Statistics</t>
  </si>
  <si>
    <t>Derek.Sonderegger@nau.edu</t>
  </si>
  <si>
    <t>CIP:</t>
  </si>
  <si>
    <t>New Students</t>
  </si>
  <si>
    <t>Continuing Students</t>
  </si>
  <si>
    <t>Cohort 1</t>
  </si>
  <si>
    <t>Cohort 2</t>
  </si>
  <si>
    <t>Cohort 3</t>
  </si>
  <si>
    <t>Cohort 4</t>
  </si>
  <si>
    <t>Estimated  Retention Rate (%)</t>
  </si>
  <si>
    <t>ENROLLMENT (HEADCOUNT)</t>
  </si>
  <si>
    <t>Online</t>
  </si>
  <si>
    <t>Flagstaff</t>
  </si>
  <si>
    <t>Yuma</t>
  </si>
  <si>
    <t>Yavapai</t>
  </si>
  <si>
    <t>Community Campuses</t>
  </si>
  <si>
    <t>Personalized Learning</t>
  </si>
  <si>
    <t>email:</t>
  </si>
  <si>
    <t>Year 1</t>
  </si>
  <si>
    <t xml:space="preserve"> </t>
  </si>
  <si>
    <t>Faculty Salaries</t>
  </si>
  <si>
    <t>GA / TA Salaries</t>
  </si>
  <si>
    <t>Equipment</t>
  </si>
  <si>
    <t>Year 2</t>
  </si>
  <si>
    <t>Year 3</t>
  </si>
  <si>
    <t>Year 4</t>
  </si>
  <si>
    <t>Year 5</t>
  </si>
  <si>
    <t>II. PROGRAM DETAILS</t>
  </si>
  <si>
    <t>Amount Requested</t>
  </si>
  <si>
    <t>Existing Space</t>
  </si>
  <si>
    <t>Shared Space</t>
  </si>
  <si>
    <t>New Space</t>
  </si>
  <si>
    <t>Will remodeling/renovations or new construction be requested?</t>
  </si>
  <si>
    <t>Yes</t>
  </si>
  <si>
    <t>No</t>
  </si>
  <si>
    <t>One-Time</t>
  </si>
  <si>
    <t>On-Going</t>
  </si>
  <si>
    <t>Email:</t>
  </si>
  <si>
    <t>Dean</t>
  </si>
  <si>
    <t>Information Technology Services</t>
  </si>
  <si>
    <t>Describe where faculty will be located and courses delivered (including lab space if applicable):</t>
  </si>
  <si>
    <t>If yes, please provide a brief description of the remodeling or construction:</t>
  </si>
  <si>
    <t>Cohort Model:</t>
  </si>
  <si>
    <t>If yes, please describe delivery model:</t>
  </si>
  <si>
    <t>If Yes, amount of fee</t>
  </si>
  <si>
    <t xml:space="preserve">Location(s) where faculty will be housed and program offered: </t>
  </si>
  <si>
    <t>(Please Describe)</t>
  </si>
  <si>
    <t>TECHNOLOGY</t>
  </si>
  <si>
    <t>FACILITIES/SPACE</t>
  </si>
  <si>
    <t>If yes, briefly describe specific software and/or technology requirements:</t>
  </si>
  <si>
    <t>Will new software and/or technology be needed?</t>
  </si>
  <si>
    <t>If yes, describe hardware needed (i.e. laptop, desktop, etc):</t>
  </si>
  <si>
    <t>Technology Fee</t>
  </si>
  <si>
    <t>PROJECTED ANNUAL NEW ENROLLMENT (HEADCOUNT)</t>
  </si>
  <si>
    <t>Requested effective term/year:</t>
  </si>
  <si>
    <t>Academic Unit:</t>
  </si>
  <si>
    <t>Frequency</t>
  </si>
  <si>
    <t>Frequency:</t>
  </si>
  <si>
    <t>One-time</t>
  </si>
  <si>
    <t>On-going</t>
  </si>
  <si>
    <t>Description</t>
  </si>
  <si>
    <t>Year Requested (i.e. Year 1)</t>
  </si>
  <si>
    <t>OTHER RESOURCES</t>
  </si>
  <si>
    <t>STAFF - NEW FTE REQUESTED</t>
  </si>
  <si>
    <t>FACULTY - NEW FTE REQUESTED</t>
  </si>
  <si>
    <t>New Program Request</t>
  </si>
  <si>
    <t>FACULTY DETAIL</t>
  </si>
  <si>
    <t>College:</t>
  </si>
  <si>
    <t>Academic Unit</t>
  </si>
  <si>
    <t>Cost Estimate</t>
  </si>
  <si>
    <t>Describe other resources  that may be needed beyond standard office operations (equipment, furniture, memberships, accreditation, recruiting expenses (faculty/staff), advertisting (student recruitment), etc)</t>
  </si>
  <si>
    <t>Funding Source</t>
  </si>
  <si>
    <t>Year</t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</si>
  <si>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Salary</t>
    </r>
  </si>
  <si>
    <r>
      <rPr>
        <b/>
        <u/>
        <vertAlign val="superscript"/>
        <sz val="11"/>
        <color rgb="FF0070C0"/>
        <rFont val="Calibri"/>
        <family val="2"/>
        <scheme val="minor"/>
      </rPr>
      <t>1</t>
    </r>
    <r>
      <rPr>
        <b/>
        <u/>
        <sz val="11"/>
        <color rgb="FF0070C0"/>
        <rFont val="Calibri"/>
        <family val="2"/>
        <scheme val="minor"/>
      </rPr>
      <t>Contact the Provost's Office for assistance with the determining the appropriate Salary estimate</t>
    </r>
  </si>
  <si>
    <t>STAFF DETAIL</t>
  </si>
  <si>
    <t xml:space="preserve">LIST NEW FACULTY POSITIONS REQUESTED FOR SUPPORT OF THE PROGRAM </t>
  </si>
  <si>
    <t>LIST NEW STAFF POSITIONS REQUESTED FOR SUPPORT OF THE PROGRAM (including student and temporary positions)</t>
  </si>
  <si>
    <t>Year 
(i.e. Year 1)</t>
  </si>
  <si>
    <t>Year
(i.e. Year 1)</t>
  </si>
  <si>
    <t>New Faculty FTE</t>
  </si>
  <si>
    <t>New Staff
FTE</t>
  </si>
  <si>
    <t>Tenure Track (FTE)</t>
  </si>
  <si>
    <t>Non-Tenure Track (FTE)</t>
  </si>
  <si>
    <t>Funding Source (% Distribution)</t>
  </si>
  <si>
    <t>Fund</t>
  </si>
  <si>
    <t>College/
Acad Unit</t>
  </si>
  <si>
    <t>Local/
Other</t>
  </si>
  <si>
    <t>Full-Time (FTE)</t>
  </si>
  <si>
    <t>Part-Time/
Temp (FTE)</t>
  </si>
  <si>
    <t>(POPULATED FROM THE STAFF DETAIL TAB)</t>
  </si>
  <si>
    <t>(POPULATED FROM THE FACULTY DETAIL TAB)</t>
  </si>
  <si>
    <t>FT Staff Salaries</t>
  </si>
  <si>
    <t>PT Staff Salaries</t>
  </si>
  <si>
    <t>PT Staff ERE</t>
  </si>
  <si>
    <t>GA / TA ERE</t>
  </si>
  <si>
    <t>FT Staff ERE</t>
  </si>
  <si>
    <t>Faculty ERE</t>
  </si>
  <si>
    <t>Classification</t>
  </si>
  <si>
    <t>Classified Staff</t>
  </si>
  <si>
    <t>Service Professional</t>
  </si>
  <si>
    <t>Graduate Assistant</t>
  </si>
  <si>
    <t>Part-Time (Hourly)</t>
  </si>
  <si>
    <t>Student Wage</t>
  </si>
  <si>
    <t>Program Coordinator</t>
  </si>
  <si>
    <t>Teaching Assistant</t>
  </si>
  <si>
    <t>Administrative Support</t>
  </si>
  <si>
    <t>Position Description</t>
  </si>
  <si>
    <t>Technology Support</t>
  </si>
  <si>
    <t>Laboratory Support</t>
  </si>
  <si>
    <t>Temporary/Student Positions</t>
  </si>
  <si>
    <t>Manager</t>
  </si>
  <si>
    <t>Clinical Support</t>
  </si>
  <si>
    <t>Research Analyst/Associate</t>
  </si>
  <si>
    <t>Coordinator</t>
  </si>
  <si>
    <t>Director</t>
  </si>
  <si>
    <t>Technology/System Support</t>
  </si>
  <si>
    <t>Hourly</t>
  </si>
  <si>
    <t>Temporary (Hourly)</t>
  </si>
  <si>
    <t>Level of Degree:</t>
  </si>
  <si>
    <t>Operations</t>
  </si>
  <si>
    <t>Subtotal Salaries</t>
  </si>
  <si>
    <t>Subtotal ERE</t>
  </si>
  <si>
    <t>Subtotal Non-Personnel</t>
  </si>
  <si>
    <t>Interdepartmental</t>
  </si>
  <si>
    <t>Utilities / Other Ops / Insur</t>
  </si>
  <si>
    <t>University Charges</t>
  </si>
  <si>
    <t>Prof &amp; Outside Services</t>
  </si>
  <si>
    <t>Travel In-State</t>
  </si>
  <si>
    <t>Travel Out-Of-State</t>
  </si>
  <si>
    <t>Student Support</t>
  </si>
  <si>
    <t>Land/Bldgs/Infrastructure</t>
  </si>
  <si>
    <t>Library Acquisitions</t>
  </si>
  <si>
    <t>Faculty
(FTE)</t>
  </si>
  <si>
    <t>Staff
(FTE)</t>
  </si>
  <si>
    <r>
      <rPr>
        <b/>
        <u/>
        <vertAlign val="superscript"/>
        <sz val="11"/>
        <color rgb="FF0070C0"/>
        <rFont val="Calibri"/>
        <family val="2"/>
        <scheme val="minor"/>
      </rPr>
      <t>1</t>
    </r>
    <r>
      <rPr>
        <b/>
        <u/>
        <sz val="11"/>
        <color rgb="FF0070C0"/>
        <rFont val="Calibri"/>
        <family val="2"/>
        <scheme val="minor"/>
      </rPr>
      <t>Contact the Budget Office for assistance with the determining the appropriate Salary estimate</t>
    </r>
  </si>
  <si>
    <t>Calculated Field</t>
  </si>
  <si>
    <t>Total Revenue</t>
  </si>
  <si>
    <t>Enrollment Management</t>
  </si>
  <si>
    <t>III. EXPENSE SUMMARY</t>
  </si>
  <si>
    <t>Course Fee(s)</t>
  </si>
  <si>
    <t>PALC</t>
  </si>
  <si>
    <t>Delivery Mode(s):</t>
  </si>
  <si>
    <t xml:space="preserve">Position Description </t>
  </si>
  <si>
    <t xml:space="preserve"> Budget</t>
  </si>
  <si>
    <t>New Fee (s)</t>
  </si>
  <si>
    <t>Yes or No</t>
  </si>
  <si>
    <t>PROPOSAL DETAIL</t>
  </si>
  <si>
    <t>INITIAL PROPOSAL</t>
  </si>
  <si>
    <r>
      <t xml:space="preserve">Proposed source(s) for remodeling, etc </t>
    </r>
    <r>
      <rPr>
        <b/>
        <sz val="12"/>
        <color rgb="FF0070C0"/>
        <rFont val="Calibri"/>
        <family val="2"/>
        <scheme val="minor"/>
      </rPr>
      <t>(% distribution):</t>
    </r>
  </si>
  <si>
    <t>Initial Enrollment Trend</t>
  </si>
  <si>
    <t>Will a new program fee be requested?</t>
  </si>
  <si>
    <t>Will a new course fee or fees be requested?</t>
  </si>
  <si>
    <t>New student enrollment (%)</t>
  </si>
  <si>
    <t>(should total to 100%)</t>
  </si>
  <si>
    <t>Current students changing to new program (%)</t>
  </si>
  <si>
    <t>If yes, attach list of course(s) with the amount of the proposed fee for each course.</t>
  </si>
  <si>
    <r>
      <rPr>
        <b/>
        <u/>
        <sz val="11"/>
        <color rgb="FFC00000"/>
        <rFont val="Calibri"/>
        <family val="2"/>
        <scheme val="minor"/>
      </rPr>
      <t xml:space="preserve">NOTE: </t>
    </r>
    <r>
      <rPr>
        <sz val="11"/>
        <color rgb="FFC00000"/>
        <rFont val="Calibri"/>
        <family val="2"/>
        <scheme val="minor"/>
      </rPr>
      <t>Salaries are an estimate at the time of the program review; the actual position title and salary will be determined at the time the position is recruited.</t>
    </r>
  </si>
  <si>
    <t>Funding Source - Positions</t>
  </si>
  <si>
    <t>Remodeling/renovations or new construction requested?</t>
  </si>
  <si>
    <t>X</t>
  </si>
  <si>
    <t>ENROLLMENT</t>
  </si>
  <si>
    <t>REVENUE</t>
  </si>
  <si>
    <t>FACILITIES</t>
  </si>
  <si>
    <t>One-Time Expense</t>
  </si>
  <si>
    <t>On-Going Expense</t>
  </si>
  <si>
    <t>SUMMARY</t>
  </si>
  <si>
    <t>Additional Fees requested:</t>
  </si>
  <si>
    <t>Program Fee:</t>
  </si>
  <si>
    <t>Course Fee(s):</t>
  </si>
  <si>
    <t>NET AFTER EXPENSES</t>
  </si>
  <si>
    <t>Strategic Space Planning Committee</t>
  </si>
  <si>
    <t>Certificate - Undergraduate</t>
  </si>
  <si>
    <t>Certificate - Graduate</t>
  </si>
  <si>
    <r>
      <rPr>
        <b/>
        <sz val="11"/>
        <color theme="1"/>
        <rFont val="Calibri"/>
        <family val="2"/>
        <scheme val="minor"/>
      </rPr>
      <t>In-Person</t>
    </r>
    <r>
      <rPr>
        <sz val="11"/>
        <color theme="1"/>
        <rFont val="Calibri"/>
        <family val="2"/>
        <scheme val="minor"/>
      </rPr>
      <t xml:space="preserve"> (required program courses delivered in-person)</t>
    </r>
  </si>
  <si>
    <r>
      <rPr>
        <b/>
        <sz val="11"/>
        <color theme="1"/>
        <rFont val="Calibri"/>
        <family val="2"/>
        <scheme val="minor"/>
      </rPr>
      <t>Online</t>
    </r>
    <r>
      <rPr>
        <sz val="11"/>
        <color theme="1"/>
        <rFont val="Calibri"/>
        <family val="2"/>
        <scheme val="minor"/>
      </rPr>
      <t xml:space="preserve"> (all required program courses delivered online)</t>
    </r>
  </si>
  <si>
    <r>
      <rPr>
        <b/>
        <sz val="11"/>
        <color theme="1"/>
        <rFont val="Calibri"/>
        <family val="2"/>
        <scheme val="minor"/>
      </rPr>
      <t>Hybrid</t>
    </r>
    <r>
      <rPr>
        <sz val="11"/>
        <color theme="1"/>
        <rFont val="Calibri"/>
        <family val="2"/>
        <scheme val="minor"/>
      </rPr>
      <t xml:space="preserve"> (required courses delivered through a combination of in-person and online courses)</t>
    </r>
  </si>
  <si>
    <t>Will new computer hardware be needed?</t>
  </si>
  <si>
    <t>Anticipated New Personnel:</t>
  </si>
  <si>
    <t>Facilities:</t>
  </si>
  <si>
    <t>Cohort 5</t>
  </si>
  <si>
    <t>Resource:</t>
  </si>
  <si>
    <t>Guidelines for Course &amp; Program Fees</t>
  </si>
  <si>
    <t>Faculty Position</t>
  </si>
  <si>
    <t>Faculty</t>
  </si>
  <si>
    <t>PT Instructor  (On-Going Need to Meet Capacity)</t>
  </si>
  <si>
    <t>Assistant Professor (Tenure Track- FT)</t>
  </si>
  <si>
    <t>Associate/Full Professor ( Tenure Track - FT)</t>
  </si>
  <si>
    <t>Instructor - Limited Appointment (Non-Tenure Track - FT)</t>
  </si>
  <si>
    <t>Lecturer (Non-Tenure Track - FT)</t>
  </si>
  <si>
    <t>FTE
 - or - 
# of Hours per Week</t>
  </si>
  <si>
    <t>Acad Unit</t>
  </si>
  <si>
    <t>APPROVALS:</t>
  </si>
  <si>
    <t>[TO BE DEVELOPED]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</si>
</sst>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  <numFmt numFmtId="166" formatCode="mm/dd/yy;@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206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vertAlign val="superscript"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4"/>
      <color theme="1"/>
      <name val="Arial"/>
      <family val="2"/>
    </font>
    <font>
      <b/>
      <sz val="20"/>
      <color rgb="FF0070C0"/>
      <name val="Arial"/>
      <family val="2"/>
    </font>
    <font>
      <sz val="10"/>
      <color rgb="FFFF0000"/>
      <name val="Calibri"/>
      <family val="2"/>
      <scheme val="minor"/>
    </font>
    <font>
      <b/>
      <sz val="20"/>
      <color theme="9" tint="-0.499984740745262"/>
      <name val="Arial"/>
      <family val="2"/>
    </font>
    <font>
      <b/>
      <sz val="20"/>
      <color theme="6" tint="-0.499984740745262"/>
      <name val="Arial"/>
      <family val="2"/>
    </font>
    <font>
      <b/>
      <sz val="12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6" tint="-0.499984740745262"/>
      <name val="Arial"/>
      <family val="2"/>
    </font>
    <font>
      <b/>
      <sz val="11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5" borderId="0" applyNumberFormat="0" applyBorder="0" applyAlignment="0" applyProtection="0"/>
    <xf numFmtId="0" fontId="1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3" fillId="9" borderId="0" applyNumberFormat="0" applyBorder="0" applyAlignment="0" applyProtection="0"/>
  </cellStyleXfs>
  <cellXfs count="5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/>
    <xf numFmtId="0" fontId="0" fillId="0" borderId="0" xfId="0" applyFill="1" applyBorder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vertical="center"/>
    </xf>
    <xf numFmtId="9" fontId="0" fillId="0" borderId="0" xfId="1" applyFont="1" applyFill="1" applyBorder="1"/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0" xfId="0" applyBorder="1"/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indent="1"/>
    </xf>
    <xf numFmtId="0" fontId="1" fillId="0" borderId="9" xfId="0" applyFont="1" applyBorder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4" borderId="0" xfId="0" applyFill="1"/>
    <xf numFmtId="38" fontId="0" fillId="8" borderId="2" xfId="0" applyNumberForma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0" fillId="2" borderId="2" xfId="0" applyNumberFormat="1" applyFont="1" applyFill="1" applyBorder="1" applyAlignment="1">
      <alignment horizontal="center"/>
    </xf>
    <xf numFmtId="0" fontId="12" fillId="0" borderId="0" xfId="0" applyFont="1"/>
    <xf numFmtId="49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9" fontId="1" fillId="0" borderId="0" xfId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right" indent="1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8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/>
    <xf numFmtId="0" fontId="1" fillId="0" borderId="0" xfId="0" applyFont="1" applyFill="1" applyBorder="1" applyAlignment="1"/>
    <xf numFmtId="0" fontId="1" fillId="0" borderId="0" xfId="0" applyFont="1" applyFill="1" applyAlignment="1">
      <alignment horizontal="left" wrapText="1"/>
    </xf>
    <xf numFmtId="164" fontId="7" fillId="7" borderId="0" xfId="4" applyNumberFormat="1" applyFont="1" applyFill="1" applyBorder="1"/>
    <xf numFmtId="0" fontId="1" fillId="0" borderId="0" xfId="0" applyFont="1" applyFill="1" applyBorder="1" applyAlignment="1">
      <alignment horizontal="right" wrapText="1"/>
    </xf>
    <xf numFmtId="0" fontId="3" fillId="0" borderId="0" xfId="0" applyFont="1"/>
    <xf numFmtId="0" fontId="14" fillId="0" borderId="0" xfId="0" applyFont="1"/>
    <xf numFmtId="164" fontId="7" fillId="0" borderId="0" xfId="4" applyNumberFormat="1" applyFont="1" applyFill="1" applyBorder="1"/>
    <xf numFmtId="0" fontId="12" fillId="0" borderId="0" xfId="0" applyFont="1" applyFill="1" applyAlignment="1">
      <alignment horizontal="left" wrapText="1"/>
    </xf>
    <xf numFmtId="0" fontId="1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49" fontId="1" fillId="0" borderId="12" xfId="0" applyNumberFormat="1" applyFont="1" applyFill="1" applyBorder="1"/>
    <xf numFmtId="0" fontId="1" fillId="0" borderId="0" xfId="0" applyFont="1" applyFill="1" applyBorder="1" applyAlignment="1">
      <alignment vertical="center"/>
    </xf>
    <xf numFmtId="9" fontId="1" fillId="0" borderId="0" xfId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1" fillId="0" borderId="14" xfId="0" applyFont="1" applyBorder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2" applyFill="1" applyAlignment="1">
      <alignment horizontal="right"/>
    </xf>
    <xf numFmtId="0" fontId="2" fillId="0" borderId="0" xfId="2" applyFill="1"/>
    <xf numFmtId="38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1" fillId="0" borderId="0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4" fillId="0" borderId="0" xfId="0" applyFont="1" applyFill="1"/>
    <xf numFmtId="0" fontId="1" fillId="6" borderId="0" xfId="0" applyFont="1" applyFill="1" applyAlignment="1">
      <alignment horizontal="right"/>
    </xf>
    <xf numFmtId="0" fontId="1" fillId="6" borderId="0" xfId="0" applyFont="1" applyFill="1"/>
    <xf numFmtId="0" fontId="4" fillId="6" borderId="0" xfId="0" applyFont="1" applyFill="1" applyAlignment="1">
      <alignment horizontal="right"/>
    </xf>
    <xf numFmtId="0" fontId="4" fillId="6" borderId="0" xfId="0" applyFont="1" applyFill="1" applyAlignment="1">
      <alignment horizontal="center"/>
    </xf>
    <xf numFmtId="0" fontId="4" fillId="6" borderId="0" xfId="0" applyFont="1" applyFill="1"/>
    <xf numFmtId="0" fontId="3" fillId="6" borderId="0" xfId="0" applyFont="1" applyFill="1"/>
    <xf numFmtId="0" fontId="6" fillId="6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0" borderId="2" xfId="0" applyFont="1" applyBorder="1" applyAlignment="1">
      <alignment horizontal="center"/>
    </xf>
    <xf numFmtId="9" fontId="0" fillId="0" borderId="0" xfId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left"/>
    </xf>
    <xf numFmtId="38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40" fontId="0" fillId="2" borderId="2" xfId="0" applyNumberFormat="1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" fillId="4" borderId="0" xfId="0" applyFont="1" applyFill="1" applyAlignment="1">
      <alignment horizontal="right" indent="1"/>
    </xf>
    <xf numFmtId="0" fontId="1" fillId="4" borderId="0" xfId="0" applyFont="1" applyFill="1" applyAlignment="1">
      <alignment horizontal="left" indent="1"/>
    </xf>
    <xf numFmtId="0" fontId="1" fillId="4" borderId="0" xfId="0" applyFont="1" applyFill="1" applyBorder="1" applyAlignment="1">
      <alignment horizontal="left" indent="1"/>
    </xf>
    <xf numFmtId="0" fontId="0" fillId="4" borderId="0" xfId="0" applyFill="1" applyBorder="1"/>
    <xf numFmtId="0" fontId="1" fillId="0" borderId="0" xfId="0" applyFont="1" applyBorder="1" applyAlignment="1">
      <alignment horizontal="right"/>
    </xf>
    <xf numFmtId="2" fontId="1" fillId="4" borderId="0" xfId="0" applyNumberFormat="1" applyFont="1" applyFill="1" applyBorder="1" applyAlignment="1">
      <alignment horizontal="right" indent="1"/>
    </xf>
    <xf numFmtId="0" fontId="16" fillId="0" borderId="0" xfId="0" applyFont="1" applyAlignment="1">
      <alignment horizontal="left"/>
    </xf>
    <xf numFmtId="42" fontId="0" fillId="2" borderId="2" xfId="0" applyNumberFormat="1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38" fontId="0" fillId="2" borderId="6" xfId="0" applyNumberFormat="1" applyFont="1" applyFill="1" applyBorder="1" applyAlignment="1"/>
    <xf numFmtId="0" fontId="20" fillId="0" borderId="0" xfId="0" applyFont="1"/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 horizontal="right" indent="1"/>
    </xf>
    <xf numFmtId="40" fontId="0" fillId="0" borderId="0" xfId="0" applyNumberFormat="1" applyFont="1" applyFill="1" applyBorder="1" applyAlignment="1">
      <alignment horizontal="center" wrapText="1"/>
    </xf>
    <xf numFmtId="42" fontId="0" fillId="0" borderId="0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 horizontal="left" wrapText="1"/>
    </xf>
    <xf numFmtId="0" fontId="0" fillId="0" borderId="0" xfId="0" applyFont="1" applyBorder="1"/>
    <xf numFmtId="10" fontId="0" fillId="0" borderId="0" xfId="1" applyNumberFormat="1" applyFont="1" applyFill="1" applyBorder="1" applyAlignment="1">
      <alignment horizontal="left"/>
    </xf>
    <xf numFmtId="40" fontId="0" fillId="2" borderId="2" xfId="0" applyNumberFormat="1" applyFont="1" applyFill="1" applyBorder="1" applyAlignment="1">
      <alignment horizontal="center" wrapText="1"/>
    </xf>
    <xf numFmtId="0" fontId="4" fillId="6" borderId="0" xfId="0" applyFont="1" applyFill="1" applyAlignment="1">
      <alignment horizontal="left"/>
    </xf>
    <xf numFmtId="0" fontId="1" fillId="11" borderId="26" xfId="0" applyFont="1" applyFill="1" applyBorder="1" applyAlignment="1">
      <alignment horizontal="center" wrapText="1"/>
    </xf>
    <xf numFmtId="0" fontId="1" fillId="11" borderId="27" xfId="0" applyFont="1" applyFill="1" applyBorder="1" applyAlignment="1">
      <alignment horizontal="center" wrapText="1"/>
    </xf>
    <xf numFmtId="0" fontId="1" fillId="11" borderId="28" xfId="0" applyFont="1" applyFill="1" applyBorder="1" applyAlignment="1">
      <alignment horizontal="center" wrapText="1"/>
    </xf>
    <xf numFmtId="0" fontId="1" fillId="11" borderId="18" xfId="0" applyFont="1" applyFill="1" applyBorder="1" applyAlignment="1">
      <alignment horizontal="center" wrapText="1"/>
    </xf>
    <xf numFmtId="0" fontId="1" fillId="11" borderId="19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Continuous"/>
    </xf>
    <xf numFmtId="40" fontId="0" fillId="3" borderId="18" xfId="0" applyNumberFormat="1" applyFont="1" applyFill="1" applyBorder="1" applyAlignment="1">
      <alignment horizontal="center" wrapText="1"/>
    </xf>
    <xf numFmtId="40" fontId="0" fillId="3" borderId="2" xfId="0" applyNumberFormat="1" applyFont="1" applyFill="1" applyBorder="1" applyAlignment="1">
      <alignment horizontal="center" wrapText="1"/>
    </xf>
    <xf numFmtId="42" fontId="0" fillId="3" borderId="2" xfId="0" applyNumberFormat="1" applyFont="1" applyFill="1" applyBorder="1" applyAlignment="1">
      <alignment horizontal="left" wrapText="1"/>
    </xf>
    <xf numFmtId="42" fontId="0" fillId="3" borderId="19" xfId="0" applyNumberFormat="1" applyFont="1" applyFill="1" applyBorder="1" applyAlignment="1">
      <alignment horizontal="left" wrapText="1"/>
    </xf>
    <xf numFmtId="40" fontId="0" fillId="3" borderId="20" xfId="0" applyNumberFormat="1" applyFont="1" applyFill="1" applyBorder="1" applyAlignment="1">
      <alignment horizontal="center" wrapText="1"/>
    </xf>
    <xf numFmtId="40" fontId="0" fillId="3" borderId="23" xfId="0" applyNumberFormat="1" applyFont="1" applyFill="1" applyBorder="1" applyAlignment="1">
      <alignment horizontal="center" wrapText="1"/>
    </xf>
    <xf numFmtId="42" fontId="0" fillId="3" borderId="23" xfId="0" applyNumberFormat="1" applyFont="1" applyFill="1" applyBorder="1" applyAlignment="1">
      <alignment horizontal="left" wrapText="1"/>
    </xf>
    <xf numFmtId="42" fontId="0" fillId="3" borderId="21" xfId="0" applyNumberFormat="1" applyFont="1" applyFill="1" applyBorder="1" applyAlignment="1">
      <alignment horizontal="left" wrapText="1"/>
    </xf>
    <xf numFmtId="42" fontId="0" fillId="10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38" fontId="1" fillId="0" borderId="0" xfId="0" applyNumberFormat="1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" fillId="2" borderId="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wrapText="1"/>
    </xf>
    <xf numFmtId="38" fontId="1" fillId="2" borderId="1" xfId="0" applyNumberFormat="1" applyFont="1" applyFill="1" applyBorder="1" applyAlignment="1">
      <alignment horizontal="center"/>
    </xf>
    <xf numFmtId="38" fontId="1" fillId="6" borderId="2" xfId="0" applyNumberFormat="1" applyFont="1" applyFill="1" applyBorder="1"/>
    <xf numFmtId="9" fontId="0" fillId="2" borderId="1" xfId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Continuous"/>
    </xf>
    <xf numFmtId="42" fontId="0" fillId="3" borderId="18" xfId="4" applyNumberFormat="1" applyFont="1" applyFill="1" applyBorder="1"/>
    <xf numFmtId="42" fontId="0" fillId="3" borderId="19" xfId="4" applyNumberFormat="1" applyFont="1" applyFill="1" applyBorder="1"/>
    <xf numFmtId="42" fontId="0" fillId="3" borderId="29" xfId="4" applyNumberFormat="1" applyFont="1" applyFill="1" applyBorder="1"/>
    <xf numFmtId="42" fontId="0" fillId="3" borderId="31" xfId="4" applyNumberFormat="1" applyFont="1" applyFill="1" applyBorder="1"/>
    <xf numFmtId="42" fontId="0" fillId="3" borderId="32" xfId="4" applyNumberFormat="1" applyFont="1" applyFill="1" applyBorder="1"/>
    <xf numFmtId="42" fontId="0" fillId="3" borderId="35" xfId="4" applyNumberFormat="1" applyFont="1" applyFill="1" applyBorder="1"/>
    <xf numFmtId="42" fontId="1" fillId="3" borderId="18" xfId="4" applyNumberFormat="1" applyFont="1" applyFill="1" applyBorder="1"/>
    <xf numFmtId="42" fontId="1" fillId="3" borderId="19" xfId="4" applyNumberFormat="1" applyFont="1" applyFill="1" applyBorder="1"/>
    <xf numFmtId="0" fontId="1" fillId="3" borderId="48" xfId="0" applyFont="1" applyFill="1" applyBorder="1" applyAlignment="1">
      <alignment horizontal="centerContinuous"/>
    </xf>
    <xf numFmtId="0" fontId="1" fillId="3" borderId="49" xfId="0" applyFont="1" applyFill="1" applyBorder="1" applyAlignment="1">
      <alignment horizontal="centerContinuous"/>
    </xf>
    <xf numFmtId="164" fontId="0" fillId="3" borderId="19" xfId="4" applyNumberFormat="1" applyFont="1" applyFill="1" applyBorder="1" applyAlignment="1">
      <alignment horizontal="center"/>
    </xf>
    <xf numFmtId="164" fontId="1" fillId="3" borderId="19" xfId="4" applyNumberFormat="1" applyFont="1" applyFill="1" applyBorder="1" applyAlignment="1">
      <alignment horizontal="center"/>
    </xf>
    <xf numFmtId="164" fontId="0" fillId="3" borderId="19" xfId="4" applyNumberFormat="1" applyFont="1" applyFill="1" applyBorder="1"/>
    <xf numFmtId="164" fontId="0" fillId="3" borderId="31" xfId="4" applyNumberFormat="1" applyFont="1" applyFill="1" applyBorder="1" applyAlignment="1">
      <alignment horizontal="center"/>
    </xf>
    <xf numFmtId="164" fontId="0" fillId="3" borderId="35" xfId="4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left" indent="5"/>
    </xf>
    <xf numFmtId="0" fontId="0" fillId="0" borderId="10" xfId="0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left"/>
    </xf>
    <xf numFmtId="0" fontId="0" fillId="0" borderId="38" xfId="0" applyFont="1" applyBorder="1" applyAlignment="1">
      <alignment horizontal="left" indent="5"/>
    </xf>
    <xf numFmtId="0" fontId="0" fillId="0" borderId="51" xfId="0" applyFont="1" applyFill="1" applyBorder="1" applyAlignment="1">
      <alignment horizontal="right" wrapText="1"/>
    </xf>
    <xf numFmtId="10" fontId="0" fillId="0" borderId="34" xfId="1" applyNumberFormat="1" applyFont="1" applyFill="1" applyBorder="1" applyAlignment="1">
      <alignment horizontal="left"/>
    </xf>
    <xf numFmtId="0" fontId="1" fillId="0" borderId="36" xfId="0" applyFont="1" applyBorder="1" applyAlignment="1">
      <alignment horizontal="left" indent="2"/>
    </xf>
    <xf numFmtId="0" fontId="1" fillId="0" borderId="5" xfId="0" applyFont="1" applyFill="1" applyBorder="1" applyAlignment="1">
      <alignment horizontal="right"/>
    </xf>
    <xf numFmtId="10" fontId="1" fillId="0" borderId="6" xfId="1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right"/>
    </xf>
    <xf numFmtId="10" fontId="0" fillId="0" borderId="6" xfId="1" applyNumberFormat="1" applyFont="1" applyFill="1" applyBorder="1" applyAlignment="1">
      <alignment horizontal="left"/>
    </xf>
    <xf numFmtId="0" fontId="0" fillId="0" borderId="36" xfId="0" applyFont="1" applyBorder="1" applyAlignment="1">
      <alignment horizontal="left" indent="5"/>
    </xf>
    <xf numFmtId="0" fontId="0" fillId="0" borderId="5" xfId="0" applyFont="1" applyFill="1" applyBorder="1" applyAlignment="1">
      <alignment horizontal="left" indent="5"/>
    </xf>
    <xf numFmtId="0" fontId="0" fillId="0" borderId="40" xfId="0" applyFont="1" applyBorder="1"/>
    <xf numFmtId="0" fontId="0" fillId="0" borderId="0" xfId="0" applyFont="1" applyFill="1" applyBorder="1" applyAlignment="1">
      <alignment horizontal="right"/>
    </xf>
    <xf numFmtId="164" fontId="0" fillId="3" borderId="0" xfId="4" applyNumberFormat="1" applyFont="1" applyFill="1" applyBorder="1" applyAlignment="1">
      <alignment horizontal="center"/>
    </xf>
    <xf numFmtId="42" fontId="0" fillId="3" borderId="0" xfId="4" applyNumberFormat="1" applyFont="1" applyFill="1" applyBorder="1"/>
    <xf numFmtId="0" fontId="0" fillId="0" borderId="49" xfId="0" applyFont="1" applyBorder="1" applyAlignment="1">
      <alignment horizontal="left" indent="5"/>
    </xf>
    <xf numFmtId="0" fontId="0" fillId="0" borderId="48" xfId="0" applyFont="1" applyFill="1" applyBorder="1" applyAlignment="1">
      <alignment horizontal="left" indent="5"/>
    </xf>
    <xf numFmtId="10" fontId="0" fillId="0" borderId="46" xfId="1" applyNumberFormat="1" applyFont="1" applyFill="1" applyBorder="1" applyAlignment="1">
      <alignment horizontal="left"/>
    </xf>
    <xf numFmtId="164" fontId="0" fillId="3" borderId="28" xfId="4" applyNumberFormat="1" applyFont="1" applyFill="1" applyBorder="1" applyAlignment="1">
      <alignment horizontal="center"/>
    </xf>
    <xf numFmtId="42" fontId="0" fillId="3" borderId="26" xfId="4" applyNumberFormat="1" applyFont="1" applyFill="1" applyBorder="1"/>
    <xf numFmtId="42" fontId="0" fillId="3" borderId="28" xfId="4" applyNumberFormat="1" applyFont="1" applyFill="1" applyBorder="1"/>
    <xf numFmtId="0" fontId="0" fillId="0" borderId="22" xfId="0" applyFont="1" applyFill="1" applyBorder="1" applyAlignment="1">
      <alignment horizontal="right"/>
    </xf>
    <xf numFmtId="10" fontId="0" fillId="0" borderId="22" xfId="1" applyNumberFormat="1" applyFont="1" applyFill="1" applyBorder="1" applyAlignment="1">
      <alignment horizontal="left"/>
    </xf>
    <xf numFmtId="164" fontId="0" fillId="3" borderId="22" xfId="4" applyNumberFormat="1" applyFont="1" applyFill="1" applyBorder="1"/>
    <xf numFmtId="42" fontId="0" fillId="3" borderId="22" xfId="4" applyNumberFormat="1" applyFont="1" applyFill="1" applyBorder="1"/>
    <xf numFmtId="0" fontId="14" fillId="4" borderId="0" xfId="0" applyFont="1" applyFill="1" applyAlignment="1">
      <alignment horizontal="left" vertical="center" indent="1"/>
    </xf>
    <xf numFmtId="0" fontId="0" fillId="4" borderId="0" xfId="0" applyFont="1" applyFill="1" applyBorder="1" applyAlignment="1">
      <alignment horizontal="left" vertical="center" indent="1"/>
    </xf>
    <xf numFmtId="0" fontId="14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vertical="center" indent="2"/>
    </xf>
    <xf numFmtId="0" fontId="7" fillId="0" borderId="0" xfId="0" applyFont="1" applyFill="1" applyAlignment="1">
      <alignment horizontal="left" vertical="center" indent="2"/>
    </xf>
    <xf numFmtId="0" fontId="14" fillId="0" borderId="0" xfId="0" applyFont="1" applyFill="1" applyAlignment="1">
      <alignment horizontal="left" vertical="center" indent="2"/>
    </xf>
    <xf numFmtId="0" fontId="23" fillId="0" borderId="0" xfId="0" applyFont="1" applyFill="1" applyAlignment="1">
      <alignment horizontal="left" vertical="center"/>
    </xf>
    <xf numFmtId="42" fontId="0" fillId="12" borderId="2" xfId="0" applyNumberFormat="1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indent="2"/>
    </xf>
    <xf numFmtId="0" fontId="12" fillId="0" borderId="0" xfId="0" applyFont="1" applyAlignment="1">
      <alignment horizontal="left" indent="2"/>
    </xf>
    <xf numFmtId="0" fontId="4" fillId="0" borderId="0" xfId="0" applyFont="1" applyFill="1" applyAlignment="1">
      <alignment horizontal="left" indent="1"/>
    </xf>
    <xf numFmtId="0" fontId="24" fillId="0" borderId="0" xfId="0" applyFont="1" applyAlignment="1">
      <alignment horizontal="centerContinuous"/>
    </xf>
    <xf numFmtId="0" fontId="0" fillId="0" borderId="0" xfId="0" applyFont="1"/>
    <xf numFmtId="38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wrapText="1"/>
    </xf>
    <xf numFmtId="9" fontId="1" fillId="2" borderId="1" xfId="0" applyNumberFormat="1" applyFont="1" applyFill="1" applyBorder="1" applyAlignment="1">
      <alignment horizontal="center"/>
    </xf>
    <xf numFmtId="0" fontId="2" fillId="13" borderId="0" xfId="2" applyFill="1" applyAlignment="1">
      <alignment horizontal="right"/>
    </xf>
    <xf numFmtId="0" fontId="2" fillId="13" borderId="0" xfId="2" applyFill="1"/>
    <xf numFmtId="0" fontId="0" fillId="13" borderId="0" xfId="0" applyFill="1"/>
    <xf numFmtId="0" fontId="1" fillId="13" borderId="0" xfId="2" applyFont="1" applyFill="1" applyAlignment="1">
      <alignment horizontal="right"/>
    </xf>
    <xf numFmtId="49" fontId="1" fillId="14" borderId="1" xfId="0" applyNumberFormat="1" applyFont="1" applyFill="1" applyBorder="1" applyAlignment="1">
      <alignment horizontal="center"/>
    </xf>
    <xf numFmtId="38" fontId="0" fillId="14" borderId="2" xfId="0" applyNumberFormat="1" applyFill="1" applyBorder="1" applyAlignment="1">
      <alignment horizontal="center"/>
    </xf>
    <xf numFmtId="0" fontId="25" fillId="0" borderId="0" xfId="0" applyFont="1" applyAlignment="1">
      <alignment horizontal="centerContinuous"/>
    </xf>
    <xf numFmtId="2" fontId="0" fillId="14" borderId="1" xfId="0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/>
    <xf numFmtId="42" fontId="1" fillId="0" borderId="0" xfId="0" applyNumberFormat="1" applyFont="1" applyFill="1" applyBorder="1" applyAlignment="1"/>
    <xf numFmtId="0" fontId="30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6" borderId="0" xfId="0" applyFont="1" applyFill="1"/>
    <xf numFmtId="0" fontId="0" fillId="0" borderId="0" xfId="0" applyFont="1" applyFill="1"/>
    <xf numFmtId="0" fontId="4" fillId="4" borderId="0" xfId="0" applyFont="1" applyFill="1" applyAlignment="1">
      <alignment horizontal="left"/>
    </xf>
    <xf numFmtId="0" fontId="0" fillId="4" borderId="0" xfId="0" applyFont="1" applyFill="1"/>
    <xf numFmtId="0" fontId="0" fillId="4" borderId="0" xfId="0" applyFont="1" applyFill="1" applyAlignment="1">
      <alignment horizontal="right"/>
    </xf>
    <xf numFmtId="49" fontId="0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38" fontId="0" fillId="2" borderId="2" xfId="0" applyNumberFormat="1" applyFont="1" applyFill="1" applyBorder="1"/>
    <xf numFmtId="0" fontId="4" fillId="0" borderId="0" xfId="0" applyFont="1" applyFill="1" applyAlignment="1">
      <alignment horizontal="left"/>
    </xf>
    <xf numFmtId="38" fontId="0" fillId="0" borderId="0" xfId="0" applyNumberFormat="1" applyFont="1" applyFill="1" applyBorder="1"/>
    <xf numFmtId="42" fontId="0" fillId="2" borderId="1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42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Continuous"/>
    </xf>
    <xf numFmtId="0" fontId="4" fillId="4" borderId="0" xfId="0" applyFont="1" applyFill="1" applyAlignment="1">
      <alignment horizontal="left" indent="1"/>
    </xf>
    <xf numFmtId="0" fontId="0" fillId="4" borderId="0" xfId="0" applyFont="1" applyFill="1" applyBorder="1" applyAlignment="1">
      <alignment horizontal="left" vertical="center" wrapText="1" indent="1"/>
    </xf>
    <xf numFmtId="0" fontId="0" fillId="3" borderId="22" xfId="0" applyFont="1" applyFill="1" applyBorder="1" applyAlignment="1">
      <alignment horizontal="centerContinuous"/>
    </xf>
    <xf numFmtId="0" fontId="0" fillId="3" borderId="17" xfId="0" applyFont="1" applyFill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indent="1"/>
    </xf>
    <xf numFmtId="42" fontId="0" fillId="2" borderId="1" xfId="0" applyNumberFormat="1" applyFont="1" applyFill="1" applyBorder="1"/>
    <xf numFmtId="0" fontId="0" fillId="4" borderId="0" xfId="0" applyFont="1" applyFill="1" applyAlignment="1">
      <alignment horizontal="left" vertical="center" indent="1"/>
    </xf>
    <xf numFmtId="0" fontId="0" fillId="2" borderId="15" xfId="0" applyFont="1" applyFill="1" applyBorder="1" applyAlignment="1">
      <alignment horizontal="center"/>
    </xf>
    <xf numFmtId="0" fontId="0" fillId="4" borderId="0" xfId="0" applyFont="1" applyFill="1" applyAlignment="1">
      <alignment horizontal="left" vertical="center" indent="2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Alignment="1">
      <alignment vertical="top"/>
    </xf>
    <xf numFmtId="0" fontId="0" fillId="0" borderId="11" xfId="0" applyFont="1" applyBorder="1"/>
    <xf numFmtId="42" fontId="0" fillId="2" borderId="2" xfId="0" applyNumberFormat="1" applyFont="1" applyFill="1" applyBorder="1"/>
    <xf numFmtId="0" fontId="0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Fill="1" applyBorder="1" applyAlignment="1">
      <alignment wrapText="1"/>
    </xf>
    <xf numFmtId="0" fontId="0" fillId="3" borderId="28" xfId="0" applyFont="1" applyFill="1" applyBorder="1" applyAlignment="1">
      <alignment horizontal="centerContinuous"/>
    </xf>
    <xf numFmtId="0" fontId="0" fillId="3" borderId="48" xfId="0" applyFont="1" applyFill="1" applyBorder="1" applyAlignment="1">
      <alignment horizontal="centerContinuous"/>
    </xf>
    <xf numFmtId="0" fontId="0" fillId="3" borderId="50" xfId="0" applyFont="1" applyFill="1" applyBorder="1" applyAlignment="1">
      <alignment horizontal="centerContinuous"/>
    </xf>
    <xf numFmtId="0" fontId="32" fillId="6" borderId="0" xfId="0" applyFont="1" applyFill="1"/>
    <xf numFmtId="0" fontId="4" fillId="4" borderId="0" xfId="0" applyFont="1" applyFill="1" applyAlignment="1"/>
    <xf numFmtId="0" fontId="4" fillId="0" borderId="0" xfId="0" applyFont="1" applyAlignment="1">
      <alignment horizontal="left" indent="1"/>
    </xf>
    <xf numFmtId="38" fontId="1" fillId="0" borderId="0" xfId="0" applyNumberFormat="1" applyFont="1" applyFill="1" applyBorder="1"/>
    <xf numFmtId="38" fontId="7" fillId="0" borderId="0" xfId="0" applyNumberFormat="1" applyFont="1" applyFill="1" applyBorder="1"/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 horizontal="center" wrapText="1"/>
    </xf>
    <xf numFmtId="0" fontId="0" fillId="10" borderId="0" xfId="0" applyFill="1"/>
    <xf numFmtId="40" fontId="33" fillId="0" borderId="0" xfId="0" applyNumberFormat="1" applyFont="1" applyFill="1" applyBorder="1" applyAlignment="1">
      <alignment horizontal="center" wrapText="1"/>
    </xf>
    <xf numFmtId="0" fontId="33" fillId="0" borderId="0" xfId="0" applyFont="1" applyFill="1"/>
    <xf numFmtId="2" fontId="1" fillId="6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 indent="1"/>
    </xf>
    <xf numFmtId="0" fontId="0" fillId="10" borderId="0" xfId="0" applyFill="1" applyAlignment="1">
      <alignment horizontal="left" vertical="center" indent="1"/>
    </xf>
    <xf numFmtId="0" fontId="1" fillId="0" borderId="0" xfId="0" applyFont="1" applyFill="1" applyBorder="1" applyAlignment="1">
      <alignment horizontal="right" vertical="center" indent="1"/>
    </xf>
    <xf numFmtId="0" fontId="1" fillId="3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42" fontId="0" fillId="3" borderId="1" xfId="0" applyNumberFormat="1" applyFont="1" applyFill="1" applyBorder="1"/>
    <xf numFmtId="0" fontId="14" fillId="10" borderId="0" xfId="0" applyFont="1" applyFill="1" applyAlignment="1">
      <alignment horizontal="left" vertical="center" indent="1"/>
    </xf>
    <xf numFmtId="0" fontId="1" fillId="3" borderId="65" xfId="0" applyFont="1" applyFill="1" applyBorder="1" applyAlignment="1">
      <alignment horizontal="centerContinuous"/>
    </xf>
    <xf numFmtId="0" fontId="0" fillId="3" borderId="66" xfId="0" applyFill="1" applyBorder="1" applyAlignment="1">
      <alignment horizontal="centerContinuous"/>
    </xf>
    <xf numFmtId="0" fontId="0" fillId="3" borderId="67" xfId="0" applyFill="1" applyBorder="1" applyAlignment="1">
      <alignment horizontal="centerContinuous"/>
    </xf>
    <xf numFmtId="38" fontId="0" fillId="3" borderId="2" xfId="0" applyNumberFormat="1" applyFill="1" applyBorder="1" applyAlignment="1">
      <alignment horizontal="center"/>
    </xf>
    <xf numFmtId="38" fontId="1" fillId="10" borderId="2" xfId="0" applyNumberFormat="1" applyFont="1" applyFill="1" applyBorder="1" applyAlignment="1">
      <alignment horizontal="center"/>
    </xf>
    <xf numFmtId="0" fontId="12" fillId="0" borderId="0" xfId="0" applyFont="1" applyAlignment="1"/>
    <xf numFmtId="2" fontId="0" fillId="0" borderId="0" xfId="0" applyNumberFormat="1" applyAlignment="1">
      <alignment horizontal="left" indent="1"/>
    </xf>
    <xf numFmtId="0" fontId="0" fillId="0" borderId="0" xfId="0" applyAlignment="1">
      <alignment horizontal="right"/>
    </xf>
    <xf numFmtId="49" fontId="1" fillId="3" borderId="1" xfId="0" applyNumberFormat="1" applyFont="1" applyFill="1" applyBorder="1" applyAlignment="1">
      <alignment horizontal="center"/>
    </xf>
    <xf numFmtId="38" fontId="0" fillId="3" borderId="2" xfId="0" applyNumberFormat="1" applyFont="1" applyFill="1" applyBorder="1" applyAlignment="1">
      <alignment horizontal="center"/>
    </xf>
    <xf numFmtId="38" fontId="0" fillId="3" borderId="30" xfId="0" applyNumberFormat="1" applyFont="1" applyFill="1" applyBorder="1" applyAlignment="1">
      <alignment horizontal="center"/>
    </xf>
    <xf numFmtId="0" fontId="1" fillId="10" borderId="61" xfId="0" applyFont="1" applyFill="1" applyBorder="1"/>
    <xf numFmtId="0" fontId="1" fillId="10" borderId="63" xfId="0" applyFont="1" applyFill="1" applyBorder="1"/>
    <xf numFmtId="0" fontId="1" fillId="10" borderId="60" xfId="0" applyFont="1" applyFill="1" applyBorder="1"/>
    <xf numFmtId="0" fontId="1" fillId="0" borderId="22" xfId="0" applyFont="1" applyFill="1" applyBorder="1"/>
    <xf numFmtId="0" fontId="1" fillId="10" borderId="0" xfId="0" applyFont="1" applyFill="1" applyAlignment="1">
      <alignment horizontal="left" indent="2"/>
    </xf>
    <xf numFmtId="0" fontId="1" fillId="10" borderId="0" xfId="0" applyFont="1" applyFill="1"/>
    <xf numFmtId="0" fontId="0" fillId="10" borderId="0" xfId="0" applyFill="1" applyAlignment="1">
      <alignment horizontal="left" indent="2"/>
    </xf>
    <xf numFmtId="0" fontId="0" fillId="10" borderId="0" xfId="0" applyFill="1" applyAlignment="1">
      <alignment horizontal="left" indent="7"/>
    </xf>
    <xf numFmtId="0" fontId="1" fillId="1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" fillId="15" borderId="39" xfId="0" applyFont="1" applyFill="1" applyBorder="1" applyAlignment="1">
      <alignment horizontal="left"/>
    </xf>
    <xf numFmtId="0" fontId="0" fillId="15" borderId="52" xfId="0" applyFont="1" applyFill="1" applyBorder="1" applyAlignment="1">
      <alignment horizontal="right"/>
    </xf>
    <xf numFmtId="10" fontId="0" fillId="15" borderId="25" xfId="1" applyNumberFormat="1" applyFont="1" applyFill="1" applyBorder="1" applyAlignment="1">
      <alignment horizontal="left"/>
    </xf>
    <xf numFmtId="164" fontId="0" fillId="15" borderId="21" xfId="4" applyNumberFormat="1" applyFont="1" applyFill="1" applyBorder="1" applyAlignment="1">
      <alignment horizontal="center"/>
    </xf>
    <xf numFmtId="42" fontId="1" fillId="15" borderId="20" xfId="4" applyNumberFormat="1" applyFont="1" applyFill="1" applyBorder="1"/>
    <xf numFmtId="42" fontId="1" fillId="15" borderId="21" xfId="4" applyNumberFormat="1" applyFont="1" applyFill="1" applyBorder="1"/>
    <xf numFmtId="0" fontId="1" fillId="15" borderId="39" xfId="0" applyFont="1" applyFill="1" applyBorder="1"/>
    <xf numFmtId="164" fontId="0" fillId="15" borderId="21" xfId="4" applyNumberFormat="1" applyFont="1" applyFill="1" applyBorder="1"/>
    <xf numFmtId="42" fontId="0" fillId="15" borderId="20" xfId="4" applyNumberFormat="1" applyFont="1" applyFill="1" applyBorder="1"/>
    <xf numFmtId="42" fontId="0" fillId="15" borderId="21" xfId="4" applyNumberFormat="1" applyFont="1" applyFill="1" applyBorder="1"/>
    <xf numFmtId="0" fontId="1" fillId="15" borderId="57" xfId="0" applyFont="1" applyFill="1" applyBorder="1"/>
    <xf numFmtId="0" fontId="0" fillId="15" borderId="58" xfId="0" applyFont="1" applyFill="1" applyBorder="1"/>
    <xf numFmtId="0" fontId="1" fillId="15" borderId="59" xfId="0" applyFont="1" applyFill="1" applyBorder="1" applyAlignment="1">
      <alignment horizontal="right"/>
    </xf>
    <xf numFmtId="164" fontId="1" fillId="15" borderId="60" xfId="4" applyNumberFormat="1" applyFont="1" applyFill="1" applyBorder="1"/>
    <xf numFmtId="42" fontId="1" fillId="15" borderId="61" xfId="4" applyNumberFormat="1" applyFont="1" applyFill="1" applyBorder="1"/>
    <xf numFmtId="42" fontId="1" fillId="15" borderId="60" xfId="4" applyNumberFormat="1" applyFont="1" applyFill="1" applyBorder="1"/>
    <xf numFmtId="0" fontId="1" fillId="15" borderId="49" xfId="0" applyFont="1" applyFill="1" applyBorder="1" applyAlignment="1">
      <alignment vertical="center"/>
    </xf>
    <xf numFmtId="0" fontId="1" fillId="15" borderId="48" xfId="0" applyFont="1" applyFill="1" applyBorder="1" applyAlignment="1">
      <alignment vertical="center"/>
    </xf>
    <xf numFmtId="0" fontId="13" fillId="15" borderId="46" xfId="5" applyFont="1" applyFill="1" applyBorder="1" applyAlignment="1">
      <alignment vertical="center"/>
    </xf>
    <xf numFmtId="164" fontId="1" fillId="15" borderId="28" xfId="4" applyNumberFormat="1" applyFont="1" applyFill="1" applyBorder="1" applyAlignment="1">
      <alignment horizontal="center" vertical="center"/>
    </xf>
    <xf numFmtId="164" fontId="1" fillId="15" borderId="18" xfId="4" applyNumberFormat="1" applyFont="1" applyFill="1" applyBorder="1" applyAlignment="1">
      <alignment horizontal="right" vertical="center"/>
    </xf>
    <xf numFmtId="164" fontId="1" fillId="15" borderId="19" xfId="4" applyNumberFormat="1" applyFont="1" applyFill="1" applyBorder="1" applyAlignment="1">
      <alignment vertical="center"/>
    </xf>
    <xf numFmtId="0" fontId="1" fillId="15" borderId="6" xfId="0" applyFont="1" applyFill="1" applyBorder="1" applyAlignment="1">
      <alignment horizontal="center" wrapText="1"/>
    </xf>
    <xf numFmtId="0" fontId="1" fillId="15" borderId="2" xfId="0" applyFont="1" applyFill="1" applyBorder="1" applyAlignment="1">
      <alignment horizontal="center" wrapText="1"/>
    </xf>
    <xf numFmtId="0" fontId="1" fillId="15" borderId="18" xfId="0" applyFont="1" applyFill="1" applyBorder="1" applyAlignment="1">
      <alignment horizontal="center" wrapText="1"/>
    </xf>
    <xf numFmtId="0" fontId="1" fillId="15" borderId="19" xfId="0" applyFont="1" applyFill="1" applyBorder="1" applyAlignment="1">
      <alignment horizontal="center" wrapText="1"/>
    </xf>
    <xf numFmtId="0" fontId="1" fillId="11" borderId="46" xfId="0" applyFont="1" applyFill="1" applyBorder="1" applyAlignment="1">
      <alignment horizontal="center" wrapText="1"/>
    </xf>
    <xf numFmtId="42" fontId="0" fillId="3" borderId="6" xfId="0" applyNumberFormat="1" applyFont="1" applyFill="1" applyBorder="1" applyAlignment="1">
      <alignment horizontal="left" wrapText="1"/>
    </xf>
    <xf numFmtId="42" fontId="0" fillId="3" borderId="25" xfId="0" applyNumberFormat="1" applyFont="1" applyFill="1" applyBorder="1" applyAlignment="1">
      <alignment horizontal="left" wrapText="1"/>
    </xf>
    <xf numFmtId="40" fontId="0" fillId="3" borderId="19" xfId="0" applyNumberFormat="1" applyFont="1" applyFill="1" applyBorder="1" applyAlignment="1">
      <alignment horizontal="center" wrapText="1"/>
    </xf>
    <xf numFmtId="40" fontId="0" fillId="3" borderId="21" xfId="0" applyNumberFormat="1" applyFont="1" applyFill="1" applyBorder="1" applyAlignment="1">
      <alignment horizontal="center" wrapText="1"/>
    </xf>
    <xf numFmtId="0" fontId="1" fillId="13" borderId="0" xfId="0" applyFont="1" applyFill="1"/>
    <xf numFmtId="0" fontId="1" fillId="13" borderId="0" xfId="0" applyFont="1" applyFill="1" applyAlignment="1">
      <alignment horizontal="right" indent="1"/>
    </xf>
    <xf numFmtId="0" fontId="1" fillId="13" borderId="0" xfId="0" applyFont="1" applyFill="1" applyAlignment="1">
      <alignment horizontal="right"/>
    </xf>
    <xf numFmtId="166" fontId="0" fillId="0" borderId="1" xfId="0" applyNumberFormat="1" applyFill="1" applyBorder="1"/>
    <xf numFmtId="0" fontId="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Fill="1" applyAlignment="1">
      <alignment horizontal="left" indent="2"/>
    </xf>
    <xf numFmtId="0" fontId="14" fillId="13" borderId="0" xfId="0" applyFont="1" applyFill="1" applyAlignment="1">
      <alignment vertical="center"/>
    </xf>
    <xf numFmtId="0" fontId="1" fillId="0" borderId="75" xfId="0" applyFont="1" applyFill="1" applyBorder="1" applyAlignment="1">
      <alignment horizontal="center" wrapText="1"/>
    </xf>
    <xf numFmtId="0" fontId="1" fillId="0" borderId="76" xfId="0" applyFont="1" applyFill="1" applyBorder="1" applyAlignment="1">
      <alignment horizontal="center" wrapText="1"/>
    </xf>
    <xf numFmtId="164" fontId="1" fillId="0" borderId="75" xfId="4" applyNumberFormat="1" applyFont="1" applyFill="1" applyBorder="1" applyAlignment="1">
      <alignment horizontal="center" wrapText="1"/>
    </xf>
    <xf numFmtId="164" fontId="1" fillId="0" borderId="76" xfId="4" applyNumberFormat="1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2" fillId="10" borderId="0" xfId="2" applyFill="1" applyAlignment="1">
      <alignment horizontal="right"/>
    </xf>
    <xf numFmtId="0" fontId="1" fillId="10" borderId="0" xfId="2" applyFont="1" applyFill="1" applyAlignment="1">
      <alignment horizontal="right"/>
    </xf>
    <xf numFmtId="0" fontId="2" fillId="10" borderId="0" xfId="2" applyFill="1"/>
    <xf numFmtId="0" fontId="3" fillId="10" borderId="0" xfId="0" applyFont="1" applyFill="1"/>
    <xf numFmtId="0" fontId="2" fillId="10" borderId="0" xfId="2" applyFill="1" applyBorder="1" applyAlignment="1"/>
    <xf numFmtId="0" fontId="0" fillId="10" borderId="0" xfId="0" applyFill="1" applyBorder="1"/>
    <xf numFmtId="49" fontId="1" fillId="10" borderId="0" xfId="0" applyNumberFormat="1" applyFont="1" applyFill="1" applyBorder="1" applyAlignment="1">
      <alignment horizontal="center"/>
    </xf>
    <xf numFmtId="0" fontId="2" fillId="10" borderId="0" xfId="2" applyFill="1" applyBorder="1"/>
    <xf numFmtId="0" fontId="2" fillId="10" borderId="0" xfId="2" applyFill="1" applyBorder="1" applyAlignment="1">
      <alignment horizontal="left"/>
    </xf>
    <xf numFmtId="49" fontId="2" fillId="10" borderId="0" xfId="2" applyNumberFormat="1" applyFill="1" applyAlignment="1"/>
    <xf numFmtId="0" fontId="4" fillId="10" borderId="0" xfId="0" applyFont="1" applyFill="1" applyAlignment="1">
      <alignment horizontal="right"/>
    </xf>
    <xf numFmtId="0" fontId="1" fillId="10" borderId="77" xfId="0" applyFont="1" applyFill="1" applyBorder="1"/>
    <xf numFmtId="0" fontId="1" fillId="10" borderId="78" xfId="0" applyFont="1" applyFill="1" applyBorder="1"/>
    <xf numFmtId="0" fontId="1" fillId="10" borderId="79" xfId="0" applyFont="1" applyFill="1" applyBorder="1"/>
    <xf numFmtId="0" fontId="35" fillId="12" borderId="0" xfId="0" applyFont="1" applyFill="1"/>
    <xf numFmtId="0" fontId="0" fillId="12" borderId="0" xfId="0" applyFont="1" applyFill="1"/>
    <xf numFmtId="0" fontId="11" fillId="12" borderId="0" xfId="3" applyFill="1" applyAlignment="1">
      <alignment horizontal="left" indent="2"/>
    </xf>
    <xf numFmtId="0" fontId="11" fillId="12" borderId="0" xfId="3" applyFill="1"/>
    <xf numFmtId="0" fontId="0" fillId="12" borderId="0" xfId="0" applyFont="1" applyFill="1" applyBorder="1"/>
    <xf numFmtId="0" fontId="28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40" fontId="0" fillId="14" borderId="2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left"/>
    </xf>
    <xf numFmtId="42" fontId="1" fillId="3" borderId="70" xfId="0" applyNumberFormat="1" applyFont="1" applyFill="1" applyBorder="1" applyAlignment="1"/>
    <xf numFmtId="42" fontId="1" fillId="3" borderId="71" xfId="0" applyNumberFormat="1" applyFont="1" applyFill="1" applyBorder="1" applyAlignment="1"/>
    <xf numFmtId="42" fontId="1" fillId="3" borderId="72" xfId="0" applyNumberFormat="1" applyFont="1" applyFill="1" applyBorder="1" applyAlignment="1"/>
    <xf numFmtId="42" fontId="1" fillId="3" borderId="74" xfId="0" applyNumberFormat="1" applyFont="1" applyFill="1" applyBorder="1" applyAlignment="1"/>
    <xf numFmtId="166" fontId="0" fillId="7" borderId="1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9" fontId="0" fillId="2" borderId="2" xfId="0" applyNumberFormat="1" applyFont="1" applyFill="1" applyBorder="1" applyAlignment="1">
      <alignment horizontal="center"/>
    </xf>
    <xf numFmtId="9" fontId="1" fillId="6" borderId="2" xfId="0" applyNumberFormat="1" applyFont="1" applyFill="1" applyBorder="1" applyAlignment="1">
      <alignment horizontal="center"/>
    </xf>
    <xf numFmtId="9" fontId="0" fillId="3" borderId="18" xfId="0" applyNumberFormat="1" applyFont="1" applyFill="1" applyBorder="1" applyAlignment="1">
      <alignment horizontal="left" wrapText="1"/>
    </xf>
    <xf numFmtId="9" fontId="0" fillId="3" borderId="2" xfId="0" applyNumberFormat="1" applyFont="1" applyFill="1" applyBorder="1" applyAlignment="1">
      <alignment horizontal="left" wrapText="1"/>
    </xf>
    <xf numFmtId="9" fontId="0" fillId="3" borderId="20" xfId="0" applyNumberFormat="1" applyFont="1" applyFill="1" applyBorder="1" applyAlignment="1">
      <alignment horizontal="left" wrapText="1"/>
    </xf>
    <xf numFmtId="9" fontId="0" fillId="3" borderId="23" xfId="0" applyNumberFormat="1" applyFont="1" applyFill="1" applyBorder="1" applyAlignment="1">
      <alignment horizontal="left" wrapText="1"/>
    </xf>
    <xf numFmtId="49" fontId="0" fillId="3" borderId="18" xfId="0" applyNumberFormat="1" applyFont="1" applyFill="1" applyBorder="1" applyAlignment="1">
      <alignment horizontal="center" wrapText="1"/>
    </xf>
    <xf numFmtId="49" fontId="0" fillId="3" borderId="19" xfId="0" applyNumberFormat="1" applyFont="1" applyFill="1" applyBorder="1" applyAlignment="1">
      <alignment horizontal="center" wrapText="1"/>
    </xf>
    <xf numFmtId="49" fontId="0" fillId="3" borderId="20" xfId="0" applyNumberFormat="1" applyFont="1" applyFill="1" applyBorder="1" applyAlignment="1">
      <alignment horizontal="center" wrapText="1"/>
    </xf>
    <xf numFmtId="49" fontId="0" fillId="3" borderId="21" xfId="0" applyNumberFormat="1" applyFont="1" applyFill="1" applyBorder="1" applyAlignment="1">
      <alignment horizontal="center" wrapText="1"/>
    </xf>
    <xf numFmtId="9" fontId="0" fillId="3" borderId="11" xfId="0" applyNumberFormat="1" applyFont="1" applyFill="1" applyBorder="1" applyAlignment="1">
      <alignment horizontal="left" wrapText="1"/>
    </xf>
    <xf numFmtId="9" fontId="0" fillId="3" borderId="30" xfId="0" applyNumberFormat="1" applyFont="1" applyFill="1" applyBorder="1" applyAlignment="1">
      <alignment horizontal="left" wrapText="1"/>
    </xf>
    <xf numFmtId="9" fontId="0" fillId="3" borderId="30" xfId="0" applyNumberFormat="1" applyFont="1" applyFill="1" applyBorder="1" applyAlignment="1">
      <alignment horizontal="center" wrapText="1"/>
    </xf>
    <xf numFmtId="9" fontId="0" fillId="3" borderId="11" xfId="0" applyNumberFormat="1" applyFont="1" applyFill="1" applyBorder="1" applyAlignment="1">
      <alignment horizontal="center" wrapText="1"/>
    </xf>
    <xf numFmtId="9" fontId="0" fillId="3" borderId="34" xfId="0" applyNumberFormat="1" applyFont="1" applyFill="1" applyBorder="1" applyAlignment="1">
      <alignment horizontal="left" wrapText="1"/>
    </xf>
    <xf numFmtId="9" fontId="0" fillId="3" borderId="7" xfId="0" applyNumberFormat="1" applyFont="1" applyFill="1" applyBorder="1" applyAlignment="1">
      <alignment horizontal="left" wrapText="1"/>
    </xf>
    <xf numFmtId="9" fontId="0" fillId="3" borderId="7" xfId="0" applyNumberFormat="1" applyFont="1" applyFill="1" applyBorder="1" applyAlignment="1">
      <alignment horizontal="center" wrapText="1"/>
    </xf>
    <xf numFmtId="9" fontId="0" fillId="3" borderId="34" xfId="0" applyNumberFormat="1" applyFont="1" applyFill="1" applyBorder="1" applyAlignment="1">
      <alignment horizontal="center" wrapText="1"/>
    </xf>
    <xf numFmtId="9" fontId="0" fillId="3" borderId="4" xfId="0" applyNumberFormat="1" applyFont="1" applyFill="1" applyBorder="1" applyAlignment="1">
      <alignment horizontal="left" wrapText="1"/>
    </xf>
    <xf numFmtId="9" fontId="0" fillId="3" borderId="41" xfId="0" applyNumberFormat="1" applyFont="1" applyFill="1" applyBorder="1" applyAlignment="1">
      <alignment horizontal="left" wrapText="1"/>
    </xf>
    <xf numFmtId="9" fontId="0" fillId="3" borderId="41" xfId="0" applyNumberFormat="1" applyFont="1" applyFill="1" applyBorder="1" applyAlignment="1">
      <alignment horizontal="center" wrapText="1"/>
    </xf>
    <xf numFmtId="9" fontId="0" fillId="3" borderId="4" xfId="0" applyNumberFormat="1" applyFont="1" applyFill="1" applyBorder="1" applyAlignment="1">
      <alignment horizontal="center" wrapText="1"/>
    </xf>
    <xf numFmtId="9" fontId="1" fillId="3" borderId="34" xfId="0" applyNumberFormat="1" applyFont="1" applyFill="1" applyBorder="1" applyAlignment="1">
      <alignment horizontal="left" wrapText="1"/>
    </xf>
    <xf numFmtId="9" fontId="1" fillId="3" borderId="33" xfId="0" applyNumberFormat="1" applyFont="1" applyFill="1" applyBorder="1" applyAlignment="1">
      <alignment horizontal="center" wrapText="1"/>
    </xf>
    <xf numFmtId="9" fontId="1" fillId="3" borderId="7" xfId="0" applyNumberFormat="1" applyFont="1" applyFill="1" applyBorder="1" applyAlignment="1">
      <alignment horizontal="left" wrapText="1"/>
    </xf>
    <xf numFmtId="9" fontId="1" fillId="3" borderId="7" xfId="0" applyNumberFormat="1" applyFont="1" applyFill="1" applyBorder="1" applyAlignment="1">
      <alignment horizontal="center" wrapText="1"/>
    </xf>
    <xf numFmtId="9" fontId="1" fillId="3" borderId="34" xfId="0" applyNumberFormat="1" applyFont="1" applyFill="1" applyBorder="1" applyAlignment="1">
      <alignment horizontal="center" wrapText="1"/>
    </xf>
    <xf numFmtId="9" fontId="0" fillId="3" borderId="33" xfId="0" applyNumberFormat="1" applyFont="1" applyFill="1" applyBorder="1" applyAlignment="1">
      <alignment horizontal="center" wrapText="1"/>
    </xf>
    <xf numFmtId="9" fontId="0" fillId="15" borderId="45" xfId="0" applyNumberFormat="1" applyFont="1" applyFill="1" applyBorder="1" applyAlignment="1">
      <alignment horizontal="left" wrapText="1"/>
    </xf>
    <xf numFmtId="9" fontId="0" fillId="15" borderId="44" xfId="0" applyNumberFormat="1" applyFont="1" applyFill="1" applyBorder="1" applyAlignment="1">
      <alignment horizontal="center" wrapText="1"/>
    </xf>
    <xf numFmtId="9" fontId="0" fillId="15" borderId="53" xfId="0" applyNumberFormat="1" applyFont="1" applyFill="1" applyBorder="1" applyAlignment="1">
      <alignment horizontal="left" wrapText="1"/>
    </xf>
    <xf numFmtId="9" fontId="0" fillId="15" borderId="53" xfId="0" applyNumberFormat="1" applyFont="1" applyFill="1" applyBorder="1" applyAlignment="1">
      <alignment horizontal="center" wrapText="1"/>
    </xf>
    <xf numFmtId="9" fontId="0" fillId="15" borderId="45" xfId="0" applyNumberFormat="1" applyFont="1" applyFill="1" applyBorder="1" applyAlignment="1">
      <alignment horizontal="center" wrapText="1"/>
    </xf>
    <xf numFmtId="9" fontId="0" fillId="3" borderId="0" xfId="0" applyNumberFormat="1" applyFont="1" applyFill="1" applyBorder="1" applyAlignment="1">
      <alignment horizontal="left" wrapText="1"/>
    </xf>
    <xf numFmtId="9" fontId="0" fillId="3" borderId="0" xfId="0" applyNumberFormat="1" applyFont="1" applyFill="1" applyBorder="1" applyAlignment="1">
      <alignment horizontal="center" wrapText="1"/>
    </xf>
    <xf numFmtId="9" fontId="0" fillId="3" borderId="46" xfId="0" applyNumberFormat="1" applyFont="1" applyFill="1" applyBorder="1" applyAlignment="1">
      <alignment horizontal="left" wrapText="1"/>
    </xf>
    <xf numFmtId="9" fontId="0" fillId="3" borderId="47" xfId="0" applyNumberFormat="1" applyFont="1" applyFill="1" applyBorder="1" applyAlignment="1">
      <alignment horizontal="center" wrapText="1"/>
    </xf>
    <xf numFmtId="9" fontId="0" fillId="3" borderId="27" xfId="0" applyNumberFormat="1" applyFont="1" applyFill="1" applyBorder="1" applyAlignment="1">
      <alignment horizontal="left" wrapText="1"/>
    </xf>
    <xf numFmtId="9" fontId="0" fillId="3" borderId="27" xfId="0" applyNumberFormat="1" applyFont="1" applyFill="1" applyBorder="1" applyAlignment="1">
      <alignment horizontal="center" wrapText="1"/>
    </xf>
    <xf numFmtId="9" fontId="0" fillId="3" borderId="46" xfId="0" applyNumberFormat="1" applyFont="1" applyFill="1" applyBorder="1" applyAlignment="1">
      <alignment horizontal="center" wrapText="1"/>
    </xf>
    <xf numFmtId="9" fontId="0" fillId="3" borderId="6" xfId="0" applyNumberFormat="1" applyFont="1" applyFill="1" applyBorder="1" applyAlignment="1">
      <alignment horizontal="left" wrapText="1"/>
    </xf>
    <xf numFmtId="9" fontId="0" fillId="3" borderId="3" xfId="0" applyNumberFormat="1" applyFont="1" applyFill="1" applyBorder="1" applyAlignment="1">
      <alignment horizontal="center" wrapText="1"/>
    </xf>
    <xf numFmtId="9" fontId="0" fillId="3" borderId="2" xfId="0" applyNumberFormat="1" applyFont="1" applyFill="1" applyBorder="1" applyAlignment="1">
      <alignment horizontal="center" wrapText="1"/>
    </xf>
    <xf numFmtId="9" fontId="0" fillId="3" borderId="6" xfId="0" applyNumberFormat="1" applyFont="1" applyFill="1" applyBorder="1" applyAlignment="1">
      <alignment horizontal="center" wrapText="1"/>
    </xf>
    <xf numFmtId="9" fontId="0" fillId="3" borderId="9" xfId="0" applyNumberFormat="1" applyFont="1" applyFill="1" applyBorder="1" applyAlignment="1">
      <alignment horizontal="center" wrapText="1"/>
    </xf>
    <xf numFmtId="9" fontId="0" fillId="15" borderId="25" xfId="0" applyNumberFormat="1" applyFont="1" applyFill="1" applyBorder="1" applyAlignment="1">
      <alignment horizontal="left" wrapText="1"/>
    </xf>
    <xf numFmtId="9" fontId="0" fillId="15" borderId="24" xfId="0" applyNumberFormat="1" applyFont="1" applyFill="1" applyBorder="1" applyAlignment="1">
      <alignment horizontal="center" wrapText="1"/>
    </xf>
    <xf numFmtId="9" fontId="0" fillId="15" borderId="23" xfId="0" applyNumberFormat="1" applyFont="1" applyFill="1" applyBorder="1" applyAlignment="1">
      <alignment horizontal="left" wrapText="1"/>
    </xf>
    <xf numFmtId="9" fontId="0" fillId="15" borderId="23" xfId="0" applyNumberFormat="1" applyFont="1" applyFill="1" applyBorder="1" applyAlignment="1">
      <alignment horizontal="center" wrapText="1"/>
    </xf>
    <xf numFmtId="9" fontId="0" fillId="15" borderId="25" xfId="0" applyNumberFormat="1" applyFont="1" applyFill="1" applyBorder="1" applyAlignment="1">
      <alignment horizontal="center" wrapText="1"/>
    </xf>
    <xf numFmtId="9" fontId="0" fillId="3" borderId="22" xfId="0" applyNumberFormat="1" applyFont="1" applyFill="1" applyBorder="1" applyAlignment="1">
      <alignment horizontal="left" wrapText="1"/>
    </xf>
    <xf numFmtId="9" fontId="0" fillId="3" borderId="22" xfId="0" applyNumberFormat="1" applyFont="1" applyFill="1" applyBorder="1" applyAlignment="1">
      <alignment horizontal="center" wrapText="1"/>
    </xf>
    <xf numFmtId="9" fontId="0" fillId="15" borderId="59" xfId="0" applyNumberFormat="1" applyFont="1" applyFill="1" applyBorder="1" applyAlignment="1">
      <alignment horizontal="left" wrapText="1"/>
    </xf>
    <xf numFmtId="9" fontId="0" fillId="15" borderId="62" xfId="0" applyNumberFormat="1" applyFont="1" applyFill="1" applyBorder="1" applyAlignment="1">
      <alignment horizontal="center" wrapText="1"/>
    </xf>
    <xf numFmtId="9" fontId="0" fillId="15" borderId="63" xfId="0" applyNumberFormat="1" applyFont="1" applyFill="1" applyBorder="1" applyAlignment="1">
      <alignment horizontal="left" wrapText="1"/>
    </xf>
    <xf numFmtId="9" fontId="0" fillId="15" borderId="63" xfId="0" applyNumberFormat="1" applyFont="1" applyFill="1" applyBorder="1" applyAlignment="1">
      <alignment horizontal="center" wrapText="1"/>
    </xf>
    <xf numFmtId="9" fontId="0" fillId="15" borderId="59" xfId="0" applyNumberFormat="1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/>
    </xf>
    <xf numFmtId="49" fontId="0" fillId="3" borderId="29" xfId="0" applyNumberFormat="1" applyFont="1" applyFill="1" applyBorder="1" applyAlignment="1">
      <alignment horizontal="center" wrapText="1"/>
    </xf>
    <xf numFmtId="49" fontId="0" fillId="3" borderId="31" xfId="0" applyNumberFormat="1" applyFont="1" applyFill="1" applyBorder="1" applyAlignment="1">
      <alignment horizontal="center" wrapText="1"/>
    </xf>
    <xf numFmtId="49" fontId="0" fillId="3" borderId="32" xfId="0" applyNumberFormat="1" applyFont="1" applyFill="1" applyBorder="1" applyAlignment="1">
      <alignment horizontal="center" wrapText="1"/>
    </xf>
    <xf numFmtId="49" fontId="0" fillId="3" borderId="35" xfId="0" applyNumberFormat="1" applyFont="1" applyFill="1" applyBorder="1" applyAlignment="1">
      <alignment horizontal="center" wrapText="1"/>
    </xf>
    <xf numFmtId="49" fontId="0" fillId="3" borderId="42" xfId="0" applyNumberFormat="1" applyFont="1" applyFill="1" applyBorder="1" applyAlignment="1">
      <alignment horizontal="center" wrapText="1"/>
    </xf>
    <xf numFmtId="49" fontId="0" fillId="3" borderId="43" xfId="0" applyNumberFormat="1" applyFont="1" applyFill="1" applyBorder="1" applyAlignment="1">
      <alignment horizontal="center" wrapText="1"/>
    </xf>
    <xf numFmtId="49" fontId="1" fillId="3" borderId="32" xfId="0" applyNumberFormat="1" applyFont="1" applyFill="1" applyBorder="1" applyAlignment="1">
      <alignment horizontal="center" wrapText="1"/>
    </xf>
    <xf numFmtId="49" fontId="1" fillId="3" borderId="35" xfId="0" applyNumberFormat="1" applyFont="1" applyFill="1" applyBorder="1" applyAlignment="1">
      <alignment horizontal="center" wrapText="1"/>
    </xf>
    <xf numFmtId="49" fontId="0" fillId="15" borderId="54" xfId="0" applyNumberFormat="1" applyFont="1" applyFill="1" applyBorder="1" applyAlignment="1">
      <alignment horizontal="center" wrapText="1"/>
    </xf>
    <xf numFmtId="49" fontId="0" fillId="15" borderId="55" xfId="0" applyNumberFormat="1" applyFont="1" applyFill="1" applyBorder="1" applyAlignment="1">
      <alignment horizontal="center" wrapText="1"/>
    </xf>
    <xf numFmtId="49" fontId="0" fillId="3" borderId="0" xfId="0" applyNumberFormat="1" applyFont="1" applyFill="1" applyBorder="1" applyAlignment="1">
      <alignment horizontal="center" wrapText="1"/>
    </xf>
    <xf numFmtId="49" fontId="0" fillId="3" borderId="56" xfId="0" applyNumberFormat="1" applyFont="1" applyFill="1" applyBorder="1" applyAlignment="1">
      <alignment horizontal="center" wrapText="1"/>
    </xf>
    <xf numFmtId="49" fontId="0" fillId="3" borderId="26" xfId="0" applyNumberFormat="1" applyFont="1" applyFill="1" applyBorder="1" applyAlignment="1">
      <alignment horizontal="center" wrapText="1"/>
    </xf>
    <xf numFmtId="49" fontId="0" fillId="3" borderId="28" xfId="0" applyNumberFormat="1" applyFont="1" applyFill="1" applyBorder="1" applyAlignment="1">
      <alignment horizontal="center" wrapText="1"/>
    </xf>
    <xf numFmtId="49" fontId="0" fillId="15" borderId="20" xfId="0" applyNumberFormat="1" applyFont="1" applyFill="1" applyBorder="1" applyAlignment="1">
      <alignment horizontal="center" wrapText="1"/>
    </xf>
    <xf numFmtId="49" fontId="0" fillId="15" borderId="21" xfId="0" applyNumberFormat="1" applyFont="1" applyFill="1" applyBorder="1" applyAlignment="1">
      <alignment horizontal="center" wrapText="1"/>
    </xf>
    <xf numFmtId="49" fontId="0" fillId="3" borderId="22" xfId="0" applyNumberFormat="1" applyFont="1" applyFill="1" applyBorder="1" applyAlignment="1">
      <alignment horizontal="center" wrapText="1"/>
    </xf>
    <xf numFmtId="49" fontId="0" fillId="3" borderId="17" xfId="0" applyNumberFormat="1" applyFont="1" applyFill="1" applyBorder="1" applyAlignment="1">
      <alignment horizontal="center" wrapText="1"/>
    </xf>
    <xf numFmtId="49" fontId="0" fillId="15" borderId="61" xfId="0" applyNumberFormat="1" applyFont="1" applyFill="1" applyBorder="1" applyAlignment="1">
      <alignment horizontal="center" wrapText="1"/>
    </xf>
    <xf numFmtId="49" fontId="0" fillId="15" borderId="60" xfId="0" applyNumberFormat="1" applyFont="1" applyFill="1" applyBorder="1" applyAlignment="1">
      <alignment horizontal="center" wrapText="1"/>
    </xf>
    <xf numFmtId="40" fontId="1" fillId="0" borderId="0" xfId="0" applyNumberFormat="1" applyFont="1" applyFill="1" applyBorder="1" applyAlignment="1">
      <alignment horizontal="center"/>
    </xf>
    <xf numFmtId="40" fontId="1" fillId="0" borderId="2" xfId="0" applyNumberFormat="1" applyFont="1" applyBorder="1" applyAlignment="1">
      <alignment horizontal="center" wrapText="1"/>
    </xf>
    <xf numFmtId="166" fontId="0" fillId="0" borderId="1" xfId="0" applyNumberFormat="1" applyFill="1" applyBorder="1" applyAlignment="1">
      <alignment horizontal="center"/>
    </xf>
    <xf numFmtId="166" fontId="0" fillId="10" borderId="0" xfId="0" applyNumberFormat="1" applyFill="1" applyAlignment="1">
      <alignment horizontal="center"/>
    </xf>
    <xf numFmtId="49" fontId="1" fillId="3" borderId="70" xfId="0" applyNumberFormat="1" applyFont="1" applyFill="1" applyBorder="1" applyAlignment="1">
      <alignment horizontal="center"/>
    </xf>
    <xf numFmtId="49" fontId="0" fillId="3" borderId="71" xfId="0" applyNumberFormat="1" applyFill="1" applyBorder="1" applyAlignment="1">
      <alignment horizontal="center"/>
    </xf>
    <xf numFmtId="49" fontId="1" fillId="3" borderId="72" xfId="0" applyNumberFormat="1" applyFont="1" applyFill="1" applyBorder="1" applyAlignment="1">
      <alignment horizontal="center"/>
    </xf>
    <xf numFmtId="49" fontId="0" fillId="3" borderId="74" xfId="0" applyNumberFormat="1" applyFill="1" applyBorder="1" applyAlignment="1">
      <alignment horizontal="center"/>
    </xf>
    <xf numFmtId="9" fontId="1" fillId="3" borderId="70" xfId="0" applyNumberFormat="1" applyFont="1" applyFill="1" applyBorder="1" applyAlignment="1">
      <alignment horizontal="center"/>
    </xf>
    <xf numFmtId="9" fontId="1" fillId="3" borderId="2" xfId="0" applyNumberFormat="1" applyFont="1" applyFill="1" applyBorder="1" applyAlignment="1">
      <alignment horizontal="center"/>
    </xf>
    <xf numFmtId="9" fontId="1" fillId="3" borderId="71" xfId="0" applyNumberFormat="1" applyFont="1" applyFill="1" applyBorder="1" applyAlignment="1">
      <alignment horizontal="center"/>
    </xf>
    <xf numFmtId="9" fontId="1" fillId="3" borderId="72" xfId="0" applyNumberFormat="1" applyFont="1" applyFill="1" applyBorder="1" applyAlignment="1">
      <alignment horizontal="center"/>
    </xf>
    <xf numFmtId="9" fontId="1" fillId="3" borderId="73" xfId="0" applyNumberFormat="1" applyFont="1" applyFill="1" applyBorder="1" applyAlignment="1">
      <alignment horizontal="center"/>
    </xf>
    <xf numFmtId="9" fontId="1" fillId="3" borderId="74" xfId="0" applyNumberFormat="1" applyFont="1" applyFill="1" applyBorder="1" applyAlignment="1">
      <alignment horizontal="center"/>
    </xf>
    <xf numFmtId="40" fontId="1" fillId="3" borderId="70" xfId="0" applyNumberFormat="1" applyFont="1" applyFill="1" applyBorder="1" applyAlignment="1">
      <alignment horizontal="center"/>
    </xf>
    <xf numFmtId="40" fontId="1" fillId="3" borderId="71" xfId="0" applyNumberFormat="1" applyFont="1" applyFill="1" applyBorder="1" applyAlignment="1">
      <alignment horizontal="center"/>
    </xf>
    <xf numFmtId="0" fontId="1" fillId="3" borderId="71" xfId="0" applyFont="1" applyFill="1" applyBorder="1" applyAlignment="1">
      <alignment horizontal="center"/>
    </xf>
    <xf numFmtId="40" fontId="1" fillId="3" borderId="72" xfId="0" applyNumberFormat="1" applyFont="1" applyFill="1" applyBorder="1" applyAlignment="1">
      <alignment horizontal="center"/>
    </xf>
    <xf numFmtId="0" fontId="1" fillId="3" borderId="74" xfId="0" applyFont="1" applyFill="1" applyBorder="1" applyAlignment="1">
      <alignment horizontal="center"/>
    </xf>
    <xf numFmtId="2" fontId="22" fillId="14" borderId="0" xfId="3" applyNumberFormat="1" applyFont="1" applyFill="1" applyAlignment="1">
      <alignment horizontal="left" wrapText="1" indent="1"/>
    </xf>
    <xf numFmtId="0" fontId="1" fillId="14" borderId="1" xfId="0" applyFont="1" applyFill="1" applyBorder="1" applyAlignment="1">
      <alignment horizontal="left" indent="1"/>
    </xf>
    <xf numFmtId="0" fontId="0" fillId="0" borderId="1" xfId="0" applyFill="1" applyBorder="1" applyAlignment="1">
      <alignment horizontal="left"/>
    </xf>
    <xf numFmtId="0" fontId="4" fillId="14" borderId="0" xfId="2" applyFont="1" applyFill="1" applyAlignment="1">
      <alignment horizontal="left" inden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38" fontId="7" fillId="14" borderId="3" xfId="0" applyNumberFormat="1" applyFont="1" applyFill="1" applyBorder="1" applyAlignment="1">
      <alignment horizontal="left" wrapText="1"/>
    </xf>
    <xf numFmtId="38" fontId="7" fillId="14" borderId="5" xfId="0" applyNumberFormat="1" applyFont="1" applyFill="1" applyBorder="1" applyAlignment="1">
      <alignment horizontal="left" wrapText="1"/>
    </xf>
    <xf numFmtId="38" fontId="7" fillId="14" borderId="6" xfId="0" applyNumberFormat="1" applyFont="1" applyFill="1" applyBorder="1" applyAlignment="1">
      <alignment horizontal="left" wrapText="1"/>
    </xf>
    <xf numFmtId="0" fontId="12" fillId="14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 indent="2"/>
    </xf>
    <xf numFmtId="0" fontId="0" fillId="14" borderId="1" xfId="0" applyFill="1" applyBorder="1" applyAlignment="1">
      <alignment horizontal="left" wrapText="1"/>
    </xf>
    <xf numFmtId="2" fontId="4" fillId="14" borderId="0" xfId="2" applyNumberFormat="1" applyFont="1" applyFill="1" applyAlignment="1">
      <alignment horizontal="left" wrapText="1" indent="1"/>
    </xf>
    <xf numFmtId="38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2" fontId="4" fillId="2" borderId="0" xfId="0" applyNumberFormat="1" applyFont="1" applyFill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9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4" fillId="2" borderId="0" xfId="0" applyNumberFormat="1" applyFont="1" applyFill="1" applyAlignment="1">
      <alignment horizontal="left" wrapText="1" indent="1"/>
    </xf>
    <xf numFmtId="0" fontId="0" fillId="7" borderId="1" xfId="0" applyFont="1" applyFill="1" applyBorder="1" applyAlignment="1">
      <alignment horizontal="left"/>
    </xf>
    <xf numFmtId="2" fontId="22" fillId="2" borderId="0" xfId="3" applyNumberFormat="1" applyFont="1" applyFill="1" applyAlignment="1">
      <alignment horizontal="left" wrapText="1" inden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indent="1"/>
    </xf>
    <xf numFmtId="9" fontId="0" fillId="3" borderId="33" xfId="0" applyNumberFormat="1" applyFont="1" applyFill="1" applyBorder="1" applyAlignment="1">
      <alignment wrapText="1"/>
    </xf>
    <xf numFmtId="9" fontId="0" fillId="3" borderId="34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indent="1"/>
    </xf>
    <xf numFmtId="0" fontId="1" fillId="0" borderId="0" xfId="0" applyFont="1" applyAlignment="1">
      <alignment horizontal="right" vertical="top" wrapText="1"/>
    </xf>
    <xf numFmtId="0" fontId="0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9" fontId="0" fillId="3" borderId="24" xfId="0" applyNumberFormat="1" applyFont="1" applyFill="1" applyBorder="1" applyAlignment="1">
      <alignment horizontal="center" wrapText="1"/>
    </xf>
    <xf numFmtId="9" fontId="0" fillId="3" borderId="25" xfId="0" applyNumberFormat="1" applyFont="1" applyFill="1" applyBorder="1" applyAlignment="1">
      <alignment horizontal="center" wrapText="1"/>
    </xf>
    <xf numFmtId="0" fontId="1" fillId="11" borderId="3" xfId="0" applyFont="1" applyFill="1" applyBorder="1" applyAlignment="1">
      <alignment horizontal="center" wrapText="1"/>
    </xf>
    <xf numFmtId="0" fontId="1" fillId="11" borderId="6" xfId="0" applyFont="1" applyFill="1" applyBorder="1" applyAlignment="1">
      <alignment horizontal="center" wrapText="1"/>
    </xf>
    <xf numFmtId="9" fontId="0" fillId="3" borderId="3" xfId="0" applyNumberFormat="1" applyFont="1" applyFill="1" applyBorder="1" applyAlignment="1">
      <alignment horizontal="center" wrapText="1"/>
    </xf>
    <xf numFmtId="9" fontId="0" fillId="3" borderId="6" xfId="0" applyNumberFormat="1" applyFont="1" applyFill="1" applyBorder="1" applyAlignment="1">
      <alignment horizontal="center" wrapText="1"/>
    </xf>
    <xf numFmtId="9" fontId="0" fillId="3" borderId="9" xfId="0" applyNumberFormat="1" applyFont="1" applyFill="1" applyBorder="1" applyAlignment="1">
      <alignment wrapText="1"/>
    </xf>
    <xf numFmtId="9" fontId="0" fillId="3" borderId="11" xfId="0" applyNumberFormat="1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indent="1"/>
    </xf>
    <xf numFmtId="0" fontId="0" fillId="2" borderId="5" xfId="0" applyFont="1" applyFill="1" applyBorder="1" applyAlignment="1">
      <alignment horizontal="left" indent="1"/>
    </xf>
    <xf numFmtId="0" fontId="0" fillId="2" borderId="6" xfId="0" applyFont="1" applyFill="1" applyBorder="1" applyAlignment="1">
      <alignment horizontal="left" indent="1"/>
    </xf>
    <xf numFmtId="0" fontId="33" fillId="0" borderId="64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1" fillId="15" borderId="3" xfId="0" applyFont="1" applyFill="1" applyBorder="1" applyAlignment="1">
      <alignment horizontal="center" wrapText="1"/>
    </xf>
    <xf numFmtId="0" fontId="1" fillId="15" borderId="6" xfId="0" applyFont="1" applyFill="1" applyBorder="1" applyAlignment="1">
      <alignment horizontal="center" wrapText="1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left" indent="1"/>
    </xf>
    <xf numFmtId="0" fontId="1" fillId="6" borderId="0" xfId="0" applyFont="1" applyFill="1" applyBorder="1" applyAlignment="1">
      <alignment horizontal="left" indent="1"/>
    </xf>
    <xf numFmtId="0" fontId="1" fillId="3" borderId="1" xfId="0" applyNumberFormat="1" applyFont="1" applyFill="1" applyBorder="1" applyAlignment="1">
      <alignment horizontal="left" indent="1"/>
    </xf>
    <xf numFmtId="0" fontId="4" fillId="3" borderId="0" xfId="2" applyFont="1" applyFill="1" applyAlignment="1">
      <alignment horizontal="left" indent="1"/>
    </xf>
    <xf numFmtId="0" fontId="4" fillId="3" borderId="0" xfId="2" applyNumberFormat="1" applyFont="1" applyFill="1" applyAlignment="1">
      <alignment horizontal="left" indent="1"/>
    </xf>
    <xf numFmtId="49" fontId="2" fillId="10" borderId="0" xfId="2" applyNumberFormat="1" applyFill="1" applyBorder="1" applyAlignment="1">
      <alignment horizontal="left"/>
    </xf>
    <xf numFmtId="0" fontId="2" fillId="10" borderId="0" xfId="2" applyNumberFormat="1" applyFill="1" applyBorder="1" applyAlignment="1">
      <alignment horizontal="left"/>
    </xf>
    <xf numFmtId="2" fontId="22" fillId="3" borderId="0" xfId="3" applyNumberFormat="1" applyFont="1" applyFill="1" applyAlignment="1">
      <alignment horizontal="left" wrapText="1" indent="1"/>
    </xf>
    <xf numFmtId="0" fontId="4" fillId="3" borderId="0" xfId="2" applyNumberFormat="1" applyFont="1" applyFill="1" applyAlignment="1">
      <alignment horizontal="left" wrapText="1" indent="1"/>
    </xf>
    <xf numFmtId="0" fontId="1" fillId="3" borderId="1" xfId="0" applyFont="1" applyFill="1" applyBorder="1" applyAlignment="1">
      <alignment horizontal="left" indent="1"/>
    </xf>
    <xf numFmtId="0" fontId="1" fillId="0" borderId="0" xfId="0" applyFont="1" applyAlignment="1">
      <alignment horizontal="left" wrapText="1" indent="2"/>
    </xf>
    <xf numFmtId="0" fontId="0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top" wrapText="1" indent="2"/>
    </xf>
    <xf numFmtId="0" fontId="0" fillId="3" borderId="1" xfId="0" applyFont="1" applyFill="1" applyBorder="1" applyAlignment="1">
      <alignment horizontal="left" wrapText="1"/>
    </xf>
  </cellXfs>
  <cellStyles count="6">
    <cellStyle name="40% - Accent5" xfId="2" builtinId="47"/>
    <cellStyle name="Accent4" xfId="5" builtinId="41"/>
    <cellStyle name="Currency" xfId="4" builtinId="4"/>
    <cellStyle name="Hyperlink" xfId="3" builtinId="8"/>
    <cellStyle name="Normal" xfId="0" builtinId="0"/>
    <cellStyle name="Percent" xfId="1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1546985" cy="58457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1546985" cy="58457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104775</xdr:rowOff>
    </xdr:from>
    <xdr:to>
      <xdr:col>2</xdr:col>
      <xdr:colOff>642110</xdr:colOff>
      <xdr:row>1</xdr:row>
      <xdr:rowOff>355979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04775"/>
          <a:ext cx="1546985" cy="5845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546985" cy="58457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1546985" cy="58457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Career" displayName="Career" ref="A1:A6" totalsRowShown="0" headerRowDxfId="0">
  <autoFilter ref="A1:A6"/>
  <tableColumns count="1">
    <tableColumn id="1" name="Career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6" name="ClassifiedStaff" displayName="ClassifiedStaff" ref="A78:A85" totalsRowShown="0">
  <autoFilter ref="A78:A85"/>
  <tableColumns count="1">
    <tableColumn id="1" name="Classified Staff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17" name="SvcProf" displayName="SvcProf" ref="A87:A94" totalsRowShown="0">
  <autoFilter ref="A87:A94"/>
  <tableColumns count="1">
    <tableColumn id="1" name="Service Professional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8" name="TemporStudent" displayName="TemporStudent" ref="A96:A102" totalsRowShown="0">
  <autoFilter ref="A96:A102"/>
  <tableColumns count="1">
    <tableColumn id="1" name="Hourly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6" name="YesOrNo" displayName="YesOrNo" ref="A104:A108" totalsRowShown="0">
  <autoFilter ref="A104:A108"/>
  <tableColumns count="1">
    <tableColumn id="1" name="Yes or No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8" name="SourcePositions" displayName="SourcePositions" ref="C28:C37" totalsRowShown="0">
  <autoFilter ref="C28:C37"/>
  <tableColumns count="1">
    <tableColumn id="1" name="Funding Source - Positions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Colleges" displayName="Colleges" ref="A8:A17" totalsRowShown="0">
  <autoFilter ref="A8:A17"/>
  <tableColumns count="1">
    <tableColumn id="1" name="Colleges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Source" displayName="Source" ref="A28:A39" totalsRowShown="0">
  <autoFilter ref="A28:A39"/>
  <tableColumns count="1">
    <tableColumn id="1" name="Funding Source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7" name="AcademicUnit" displayName="AcademicUnit" ref="A19:A26" totalsRowShown="0">
  <autoFilter ref="A19:A26"/>
  <tableColumns count="1">
    <tableColumn id="1" name="Academic Unit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9" name="Frequency" displayName="Frequency" ref="A48:A51" totalsRowShown="0">
  <autoFilter ref="A48:A51"/>
  <tableColumns count="1">
    <tableColumn id="1" name="Frequency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0" name="Year" displayName="Year" ref="A53:A59" totalsRowShown="0">
  <autoFilter ref="A53:A59"/>
  <tableColumns count="1">
    <tableColumn id="1" name="Year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11" name="Tenure" displayName="Tenure" ref="A61:A67" totalsRowShown="0">
  <autoFilter ref="A61:A67"/>
  <tableColumns count="1">
    <tableColumn id="1" name="Faculty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14" name="Fund" displayName="Fund" ref="A41:A46" totalsRowShown="0">
  <autoFilter ref="A41:A46"/>
  <tableColumns count="1">
    <tableColumn id="1" name="Fund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15" name="Classification" displayName="Classification" ref="A69:A76" totalsRowShown="0">
  <autoFilter ref="A69:A76"/>
  <tableColumns count="1">
    <tableColumn id="1" name="Classification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nau.edu/registrar/faculty-resources/course-fe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erek.Sonderegger@nau.ed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46"/>
  <sheetViews>
    <sheetView showGridLines="0" tabSelected="1" workbookViewId="0">
      <selection activeCell="B6" sqref="B6:H6"/>
    </sheetView>
  </sheetViews>
  <sheetFormatPr defaultRowHeight="15" x14ac:dyDescent="0.25"/>
  <cols>
    <col min="1" max="1" width="17.42578125" customWidth="1"/>
    <col min="2" max="2" width="12.7109375" customWidth="1"/>
    <col min="3" max="6" width="11.7109375" customWidth="1"/>
    <col min="7" max="7" width="10.42578125" customWidth="1"/>
    <col min="8" max="8" width="11.7109375" customWidth="1"/>
    <col min="9" max="9" width="11.85546875" customWidth="1"/>
    <col min="10" max="10" width="2.28515625" customWidth="1"/>
    <col min="11" max="11" width="14.85546875" bestFit="1" customWidth="1"/>
    <col min="12" max="12" width="14" customWidth="1"/>
    <col min="13" max="13" width="1" customWidth="1"/>
    <col min="15" max="15" width="35.28515625" customWidth="1"/>
  </cols>
  <sheetData>
    <row r="1" spans="1:14" ht="26.25" customHeight="1" x14ac:dyDescent="0.25">
      <c r="A1" s="32" t="s">
        <v>16</v>
      </c>
      <c r="B1" s="32"/>
      <c r="C1" s="12"/>
      <c r="D1" s="12"/>
      <c r="E1" s="12"/>
      <c r="F1" s="12"/>
      <c r="G1" s="12"/>
      <c r="H1" s="12"/>
      <c r="I1" s="12"/>
      <c r="J1" s="12"/>
    </row>
    <row r="2" spans="1:14" ht="30.75" customHeight="1" x14ac:dyDescent="0.4">
      <c r="A2" s="33" t="s">
        <v>121</v>
      </c>
      <c r="B2" s="12"/>
      <c r="C2" s="12"/>
      <c r="D2" s="12"/>
      <c r="E2" s="12"/>
      <c r="F2" s="12"/>
      <c r="G2" s="12"/>
      <c r="H2" s="12"/>
      <c r="I2" s="12"/>
      <c r="J2" s="12"/>
    </row>
    <row r="3" spans="1:14" ht="30.75" customHeight="1" x14ac:dyDescent="0.4">
      <c r="A3" s="212" t="s">
        <v>204</v>
      </c>
      <c r="B3" s="12"/>
      <c r="C3" s="12"/>
      <c r="D3" s="12"/>
      <c r="E3" s="12"/>
      <c r="F3" s="12"/>
      <c r="G3" s="12"/>
      <c r="H3" s="12"/>
      <c r="I3" s="12"/>
      <c r="J3" s="12"/>
    </row>
    <row r="4" spans="1:14" ht="14.25" customHeight="1" x14ac:dyDescent="0.25"/>
    <row r="5" spans="1:14" ht="5.25" customHeight="1" x14ac:dyDescent="0.25">
      <c r="A5" s="203"/>
      <c r="B5" s="203"/>
      <c r="C5" s="204"/>
      <c r="D5" s="204"/>
      <c r="E5" s="204"/>
      <c r="F5" s="204"/>
      <c r="G5" s="204"/>
      <c r="H5" s="205"/>
      <c r="I5" s="205"/>
      <c r="J5" s="205"/>
    </row>
    <row r="6" spans="1:14" ht="20.100000000000001" customHeight="1" x14ac:dyDescent="0.25">
      <c r="A6" s="206" t="s">
        <v>30</v>
      </c>
      <c r="B6" s="486" t="s">
        <v>32</v>
      </c>
      <c r="C6" s="486"/>
      <c r="D6" s="486"/>
      <c r="E6" s="486"/>
      <c r="F6" s="486"/>
      <c r="G6" s="486"/>
      <c r="H6" s="486"/>
      <c r="I6" s="205"/>
      <c r="J6" s="205"/>
    </row>
    <row r="7" spans="1:14" ht="6.75" customHeight="1" x14ac:dyDescent="0.25">
      <c r="A7" s="206"/>
      <c r="B7" s="204"/>
      <c r="C7" s="204"/>
      <c r="D7" s="204"/>
      <c r="E7" s="204"/>
      <c r="F7" s="204"/>
      <c r="G7" s="204"/>
      <c r="H7" s="204"/>
      <c r="I7" s="205"/>
      <c r="J7" s="205"/>
    </row>
    <row r="8" spans="1:14" ht="20.100000000000001" customHeight="1" x14ac:dyDescent="0.25">
      <c r="A8" s="206" t="s">
        <v>111</v>
      </c>
      <c r="B8" s="486"/>
      <c r="C8" s="486"/>
      <c r="D8" s="486"/>
      <c r="E8" s="486"/>
      <c r="F8" s="486"/>
      <c r="G8" s="486"/>
      <c r="H8" s="486"/>
      <c r="I8" s="205"/>
      <c r="J8" s="205"/>
    </row>
    <row r="9" spans="1:14" ht="6.75" customHeight="1" x14ac:dyDescent="0.25">
      <c r="A9" s="206"/>
      <c r="B9" s="204"/>
      <c r="C9" s="204"/>
      <c r="D9" s="204"/>
      <c r="E9" s="204"/>
      <c r="F9" s="204"/>
      <c r="G9" s="204"/>
      <c r="H9" s="204"/>
      <c r="I9" s="205"/>
      <c r="J9" s="205"/>
    </row>
    <row r="10" spans="1:14" ht="20.100000000000001" customHeight="1" x14ac:dyDescent="0.25">
      <c r="A10" s="206" t="s">
        <v>31</v>
      </c>
      <c r="B10" s="496"/>
      <c r="C10" s="496"/>
      <c r="D10" s="496"/>
      <c r="E10" s="206" t="s">
        <v>93</v>
      </c>
      <c r="F10" s="483"/>
      <c r="G10" s="483"/>
      <c r="H10" s="483"/>
      <c r="I10" s="483"/>
      <c r="J10" s="205"/>
    </row>
    <row r="11" spans="1:14" ht="5.25" customHeight="1" x14ac:dyDescent="0.25">
      <c r="A11" s="203"/>
      <c r="B11" s="203"/>
      <c r="C11" s="204"/>
      <c r="D11" s="204"/>
      <c r="E11" s="204"/>
      <c r="F11" s="204"/>
      <c r="G11" s="204"/>
      <c r="H11" s="204"/>
      <c r="I11" s="205"/>
      <c r="J11" s="205"/>
    </row>
    <row r="12" spans="1:14" s="49" customFormat="1" ht="13.5" customHeight="1" x14ac:dyDescent="0.25">
      <c r="A12" s="7"/>
      <c r="H12"/>
      <c r="I12"/>
      <c r="J12"/>
      <c r="K12"/>
      <c r="L12"/>
      <c r="M12"/>
      <c r="N12"/>
    </row>
    <row r="13" spans="1:14" s="49" customFormat="1" ht="18" customHeight="1" x14ac:dyDescent="0.25">
      <c r="A13" s="7" t="s">
        <v>175</v>
      </c>
      <c r="B13" s="484"/>
      <c r="C13" s="484"/>
      <c r="D13" s="484"/>
      <c r="E13" s="484"/>
      <c r="H13" s="7" t="s">
        <v>110</v>
      </c>
      <c r="I13" s="207"/>
    </row>
    <row r="14" spans="1:14" s="49" customFormat="1" ht="13.5" customHeight="1" x14ac:dyDescent="0.25">
      <c r="A14" s="135"/>
    </row>
    <row r="15" spans="1:14" ht="18.75" customHeight="1" x14ac:dyDescent="0.25">
      <c r="A15" s="30" t="s">
        <v>48</v>
      </c>
      <c r="B15" s="484"/>
      <c r="C15" s="484"/>
      <c r="D15" s="484"/>
      <c r="E15" s="484"/>
      <c r="H15" s="30" t="s">
        <v>58</v>
      </c>
      <c r="I15" s="385"/>
    </row>
    <row r="16" spans="1:14" s="49" customFormat="1" ht="15" customHeight="1" x14ac:dyDescent="0.25">
      <c r="E16" s="6"/>
      <c r="F16" s="6"/>
      <c r="G16"/>
      <c r="H16"/>
      <c r="I16"/>
      <c r="J16"/>
      <c r="K16"/>
      <c r="L16"/>
      <c r="M16" s="6"/>
      <c r="N16" s="6"/>
    </row>
    <row r="17" spans="1:15" ht="18" customHeight="1" x14ac:dyDescent="0.25">
      <c r="B17" s="18" t="s">
        <v>109</v>
      </c>
      <c r="C17" s="19"/>
      <c r="D17" s="19"/>
      <c r="E17" s="19"/>
      <c r="F17" s="20"/>
      <c r="H17" s="11" t="s">
        <v>201</v>
      </c>
    </row>
    <row r="18" spans="1:15" ht="19.5" customHeight="1" x14ac:dyDescent="0.25">
      <c r="B18" s="17" t="s">
        <v>74</v>
      </c>
      <c r="C18" s="17" t="s">
        <v>79</v>
      </c>
      <c r="D18" s="17" t="s">
        <v>80</v>
      </c>
      <c r="E18" s="17" t="s">
        <v>81</v>
      </c>
      <c r="F18" s="17" t="s">
        <v>82</v>
      </c>
      <c r="H18" s="210"/>
      <c r="I18" s="42" t="s">
        <v>47</v>
      </c>
      <c r="K18" s="211"/>
    </row>
    <row r="19" spans="1:15" ht="20.25" customHeight="1" x14ac:dyDescent="0.25">
      <c r="B19" s="208"/>
      <c r="C19" s="208"/>
      <c r="D19" s="208"/>
      <c r="E19" s="208"/>
      <c r="F19" s="208"/>
      <c r="H19" s="210"/>
      <c r="I19" s="1" t="s">
        <v>196</v>
      </c>
      <c r="K19" s="211"/>
    </row>
    <row r="20" spans="1:15" ht="20.100000000000001" customHeight="1" x14ac:dyDescent="0.25"/>
    <row r="21" spans="1:15" s="49" customFormat="1" ht="11.25" customHeight="1" x14ac:dyDescent="0.25">
      <c r="B21" s="48"/>
      <c r="C21" s="48"/>
      <c r="D21" s="497"/>
      <c r="E21" s="497"/>
      <c r="F21" s="497"/>
      <c r="G21" s="498"/>
      <c r="H21" s="16"/>
      <c r="I21" s="16"/>
      <c r="J21" s="16"/>
      <c r="K21" s="16"/>
      <c r="L21" s="16"/>
    </row>
    <row r="22" spans="1:15" ht="15.75" x14ac:dyDescent="0.25">
      <c r="A22" s="131" t="s">
        <v>234</v>
      </c>
      <c r="B22" s="222"/>
      <c r="C22" s="60"/>
      <c r="D22" s="60"/>
      <c r="E22" s="60"/>
      <c r="F22" s="60"/>
      <c r="G22" s="60"/>
      <c r="H22" s="47"/>
      <c r="I22" s="47"/>
      <c r="J22" s="47"/>
    </row>
    <row r="23" spans="1:15" ht="6.75" customHeight="1" x14ac:dyDescent="0.25">
      <c r="A23" s="222"/>
      <c r="B23" s="222"/>
      <c r="C23" s="60"/>
      <c r="D23" s="60"/>
      <c r="E23" s="60"/>
      <c r="F23" s="60"/>
      <c r="G23" s="60"/>
      <c r="H23" s="47"/>
      <c r="I23" s="47"/>
      <c r="J23" s="47"/>
    </row>
    <row r="24" spans="1:15" ht="30" customHeight="1" x14ac:dyDescent="0.25">
      <c r="A24" s="1"/>
      <c r="B24" s="17" t="s">
        <v>189</v>
      </c>
      <c r="C24" s="17" t="s">
        <v>190</v>
      </c>
      <c r="D24" s="487" t="s">
        <v>26</v>
      </c>
      <c r="E24" s="488"/>
      <c r="F24" s="488"/>
      <c r="G24" s="488"/>
      <c r="H24" s="488"/>
      <c r="I24" s="488"/>
      <c r="J24" s="489"/>
    </row>
    <row r="25" spans="1:15" ht="24.95" customHeight="1" x14ac:dyDescent="0.25">
      <c r="A25" s="45" t="s">
        <v>74</v>
      </c>
      <c r="B25" s="378"/>
      <c r="C25" s="378"/>
      <c r="D25" s="490"/>
      <c r="E25" s="491"/>
      <c r="F25" s="491"/>
      <c r="G25" s="491"/>
      <c r="H25" s="491"/>
      <c r="I25" s="491"/>
      <c r="J25" s="492"/>
    </row>
    <row r="26" spans="1:15" ht="24.95" customHeight="1" x14ac:dyDescent="0.25">
      <c r="A26" s="45" t="s">
        <v>79</v>
      </c>
      <c r="B26" s="378"/>
      <c r="C26" s="378"/>
      <c r="D26" s="490"/>
      <c r="E26" s="491"/>
      <c r="F26" s="491"/>
      <c r="G26" s="491"/>
      <c r="H26" s="491"/>
      <c r="I26" s="491"/>
      <c r="J26" s="492"/>
    </row>
    <row r="27" spans="1:15" ht="24.95" customHeight="1" x14ac:dyDescent="0.25">
      <c r="A27" s="45" t="s">
        <v>80</v>
      </c>
      <c r="B27" s="378"/>
      <c r="C27" s="378"/>
      <c r="D27" s="490"/>
      <c r="E27" s="491"/>
      <c r="F27" s="491"/>
      <c r="G27" s="491"/>
      <c r="H27" s="491"/>
      <c r="I27" s="491"/>
      <c r="J27" s="492"/>
      <c r="K27" s="16"/>
      <c r="L27" s="16"/>
      <c r="M27" s="16"/>
      <c r="N27" s="16"/>
      <c r="O27" s="16"/>
    </row>
    <row r="28" spans="1:15" ht="24.95" customHeight="1" x14ac:dyDescent="0.25">
      <c r="A28" s="45" t="s">
        <v>81</v>
      </c>
      <c r="B28" s="378"/>
      <c r="C28" s="378"/>
      <c r="D28" s="490"/>
      <c r="E28" s="491"/>
      <c r="F28" s="491"/>
      <c r="G28" s="491"/>
      <c r="H28" s="491"/>
      <c r="I28" s="491"/>
      <c r="J28" s="492"/>
      <c r="K28" s="16"/>
      <c r="L28" s="16"/>
      <c r="M28" s="16"/>
      <c r="N28" s="16"/>
      <c r="O28" s="16"/>
    </row>
    <row r="29" spans="1:15" ht="24.95" customHeight="1" x14ac:dyDescent="0.25">
      <c r="A29" s="45" t="s">
        <v>82</v>
      </c>
      <c r="B29" s="378"/>
      <c r="C29" s="378"/>
      <c r="D29" s="490"/>
      <c r="E29" s="491"/>
      <c r="F29" s="491"/>
      <c r="G29" s="491"/>
      <c r="H29" s="491"/>
      <c r="I29" s="491"/>
      <c r="J29" s="492"/>
      <c r="K29" s="16"/>
      <c r="L29" s="16"/>
      <c r="M29" s="16"/>
      <c r="N29" s="16"/>
      <c r="O29" s="16"/>
    </row>
    <row r="30" spans="1:15" ht="20.100000000000001" customHeight="1" x14ac:dyDescent="0.25">
      <c r="A30" s="1"/>
      <c r="B30" s="48"/>
      <c r="C30" s="48"/>
      <c r="D30" s="48"/>
      <c r="E30" s="48"/>
      <c r="F30" s="48"/>
      <c r="G30" s="49"/>
      <c r="H30" s="16"/>
      <c r="I30" s="16"/>
      <c r="J30" s="16"/>
      <c r="K30" s="16"/>
      <c r="L30" s="16"/>
    </row>
    <row r="31" spans="1:15" ht="20.100000000000001" customHeight="1" x14ac:dyDescent="0.25">
      <c r="A31" s="131" t="s">
        <v>235</v>
      </c>
      <c r="B31" s="132"/>
      <c r="C31" s="132"/>
      <c r="D31" s="132"/>
      <c r="E31" s="132"/>
      <c r="F31" s="132"/>
      <c r="G31" s="133"/>
      <c r="H31" s="16"/>
      <c r="I31" s="16"/>
      <c r="J31" s="16"/>
      <c r="K31" s="16"/>
      <c r="L31" s="16"/>
    </row>
    <row r="32" spans="1:15" ht="20.100000000000001" customHeight="1" x14ac:dyDescent="0.25">
      <c r="A32" s="194" t="s">
        <v>96</v>
      </c>
      <c r="B32" s="132"/>
      <c r="C32" s="132"/>
      <c r="D32" s="132"/>
      <c r="E32" s="132"/>
      <c r="F32" s="132"/>
      <c r="G32" s="133"/>
      <c r="H32" s="16"/>
      <c r="I32" s="16"/>
      <c r="J32" s="16"/>
      <c r="K32" s="16"/>
      <c r="L32" s="16"/>
    </row>
    <row r="33" spans="1:12" ht="60" customHeight="1" x14ac:dyDescent="0.25">
      <c r="B33" s="493"/>
      <c r="C33" s="493"/>
      <c r="D33" s="493"/>
      <c r="E33" s="493"/>
      <c r="F33" s="493"/>
      <c r="G33" s="493"/>
      <c r="H33" s="493"/>
      <c r="I33" s="493"/>
      <c r="J33" s="16"/>
      <c r="K33" s="16"/>
      <c r="L33" s="16"/>
    </row>
    <row r="34" spans="1:12" s="49" customFormat="1" ht="9" customHeight="1" x14ac:dyDescent="0.25">
      <c r="A34" s="58"/>
      <c r="B34" s="58"/>
      <c r="C34" s="58"/>
      <c r="D34" s="58"/>
      <c r="E34" s="58"/>
      <c r="F34" s="58"/>
      <c r="G34" s="58"/>
      <c r="H34" s="16"/>
      <c r="I34" s="16"/>
      <c r="J34" s="16"/>
      <c r="K34" s="16"/>
      <c r="L34" s="16"/>
    </row>
    <row r="35" spans="1:12" ht="20.100000000000001" customHeight="1" x14ac:dyDescent="0.25">
      <c r="A35" s="346" t="s">
        <v>88</v>
      </c>
      <c r="B35" s="135"/>
      <c r="F35" s="207"/>
      <c r="G35" s="1" t="s">
        <v>89</v>
      </c>
      <c r="H35" s="207"/>
      <c r="I35" s="1" t="s">
        <v>90</v>
      </c>
      <c r="J35" s="16"/>
      <c r="K35" s="16"/>
      <c r="L35" s="16"/>
    </row>
    <row r="36" spans="1:12" ht="11.25" customHeight="1" x14ac:dyDescent="0.25">
      <c r="A36" s="133"/>
      <c r="B36" s="135"/>
      <c r="G36" s="1"/>
      <c r="H36" s="1"/>
      <c r="J36" s="16"/>
      <c r="K36" s="16"/>
      <c r="L36" s="16"/>
    </row>
    <row r="37" spans="1:12" ht="45" customHeight="1" x14ac:dyDescent="0.25">
      <c r="A37" s="494" t="s">
        <v>97</v>
      </c>
      <c r="B37" s="494"/>
      <c r="C37" s="495"/>
      <c r="D37" s="495"/>
      <c r="E37" s="495"/>
      <c r="F37" s="495"/>
      <c r="G37" s="495"/>
      <c r="H37" s="495"/>
      <c r="I37" s="15"/>
      <c r="J37" s="16"/>
      <c r="K37" s="16"/>
      <c r="L37" s="16"/>
    </row>
    <row r="38" spans="1:12" ht="20.100000000000001" customHeight="1" x14ac:dyDescent="0.25">
      <c r="A38" s="38"/>
      <c r="B38" s="48"/>
      <c r="C38" s="48"/>
      <c r="D38" s="48"/>
      <c r="E38" s="48"/>
      <c r="F38" s="48"/>
      <c r="G38" s="49"/>
      <c r="H38" s="16"/>
      <c r="I38" s="16"/>
      <c r="J38" s="16"/>
      <c r="K38" s="16"/>
      <c r="L38" s="16"/>
    </row>
    <row r="40" spans="1:12" ht="23.25" customHeight="1" x14ac:dyDescent="0.25">
      <c r="A40" s="347" t="s">
        <v>51</v>
      </c>
      <c r="B40" s="205"/>
      <c r="C40" s="205"/>
      <c r="D40" s="205"/>
      <c r="E40" s="205"/>
      <c r="F40" s="205"/>
      <c r="G40" s="205"/>
      <c r="H40" s="338"/>
      <c r="I40" s="205"/>
      <c r="J40" s="205"/>
    </row>
    <row r="41" spans="1:12" ht="21" customHeight="1" x14ac:dyDescent="0.25">
      <c r="A41" s="339" t="s">
        <v>124</v>
      </c>
      <c r="B41" s="485"/>
      <c r="C41" s="485"/>
      <c r="D41" s="485"/>
      <c r="E41" s="485"/>
      <c r="F41" s="485"/>
      <c r="G41" s="485"/>
      <c r="H41" s="340" t="s">
        <v>53</v>
      </c>
      <c r="I41" s="341"/>
      <c r="J41" s="205"/>
    </row>
    <row r="42" spans="1:12" x14ac:dyDescent="0.25">
      <c r="A42" s="339"/>
      <c r="B42" s="205"/>
      <c r="C42" s="205"/>
      <c r="D42" s="205"/>
      <c r="E42" s="205"/>
      <c r="F42" s="205"/>
      <c r="G42" s="205"/>
      <c r="H42" s="338"/>
      <c r="I42" s="205"/>
      <c r="J42" s="205"/>
    </row>
    <row r="43" spans="1:12" ht="21" customHeight="1" x14ac:dyDescent="0.25">
      <c r="A43" s="339" t="s">
        <v>94</v>
      </c>
      <c r="B43" s="485"/>
      <c r="C43" s="485"/>
      <c r="D43" s="485"/>
      <c r="E43" s="485"/>
      <c r="F43" s="485"/>
      <c r="G43" s="485"/>
      <c r="H43" s="340" t="s">
        <v>53</v>
      </c>
      <c r="I43" s="341"/>
      <c r="J43" s="205"/>
    </row>
    <row r="44" spans="1:12" x14ac:dyDescent="0.25">
      <c r="A44" s="205"/>
      <c r="B44" s="205"/>
      <c r="C44" s="205"/>
      <c r="D44" s="205"/>
      <c r="E44" s="205"/>
      <c r="F44" s="205"/>
      <c r="G44" s="205"/>
      <c r="H44" s="338"/>
      <c r="I44" s="205"/>
      <c r="J44" s="205"/>
    </row>
    <row r="45" spans="1:12" ht="21" customHeight="1" x14ac:dyDescent="0.25">
      <c r="A45" s="339" t="s">
        <v>197</v>
      </c>
      <c r="B45" s="485"/>
      <c r="C45" s="485"/>
      <c r="D45" s="485"/>
      <c r="E45" s="485"/>
      <c r="F45" s="485"/>
      <c r="G45" s="485"/>
      <c r="H45" s="340" t="s">
        <v>53</v>
      </c>
      <c r="I45" s="341"/>
      <c r="J45" s="205"/>
    </row>
    <row r="46" spans="1:12" x14ac:dyDescent="0.25">
      <c r="A46" s="205"/>
      <c r="B46" s="205"/>
      <c r="C46" s="205"/>
      <c r="D46" s="205"/>
      <c r="E46" s="205"/>
      <c r="F46" s="205"/>
      <c r="G46" s="205"/>
      <c r="H46" s="205"/>
      <c r="I46" s="205"/>
      <c r="J46" s="205"/>
    </row>
  </sheetData>
  <mergeCells count="19">
    <mergeCell ref="C37:H37"/>
    <mergeCell ref="B10:D10"/>
    <mergeCell ref="D21:G21"/>
    <mergeCell ref="F10:I10"/>
    <mergeCell ref="B15:E15"/>
    <mergeCell ref="B13:E13"/>
    <mergeCell ref="B45:G45"/>
    <mergeCell ref="B6:H6"/>
    <mergeCell ref="B8:H8"/>
    <mergeCell ref="B41:G41"/>
    <mergeCell ref="B43:G43"/>
    <mergeCell ref="D24:J24"/>
    <mergeCell ref="D25:J25"/>
    <mergeCell ref="D26:J26"/>
    <mergeCell ref="D27:J27"/>
    <mergeCell ref="D28:J28"/>
    <mergeCell ref="D29:J29"/>
    <mergeCell ref="B33:I33"/>
    <mergeCell ref="A37:B37"/>
  </mergeCells>
  <pageMargins left="0.37" right="0.23" top="0.6" bottom="0.48" header="0.36" footer="0.3"/>
  <pageSetup scale="78" orientation="portrait" horizontalDpi="4294967295" verticalDpi="4294967295" r:id="rId1"/>
  <headerFooter scaleWithDoc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Lists!$A$2:$A$6</xm:f>
          </x14:formula1>
          <xm:sqref>B13:E13</xm:sqref>
        </x14:dataValidation>
        <x14:dataValidation type="list" errorStyle="warning" allowBlank="1" showInputMessage="1" showErrorMessage="1">
          <x14:formula1>
            <xm:f>Lists!$A$105:$A$108</xm:f>
          </x14:formula1>
          <xm:sqref>H18:H19</xm:sqref>
        </x14:dataValidation>
        <x14:dataValidation type="list" errorStyle="warning" allowBlank="1" showInputMessage="1" showErrorMessage="1">
          <x14:formula1>
            <xm:f>Lists!$A$9:$A$17</xm:f>
          </x14:formula1>
          <xm:sqref>B6:H6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T146"/>
  <sheetViews>
    <sheetView showGridLines="0" workbookViewId="0">
      <selection activeCell="D6" sqref="D6:L6"/>
    </sheetView>
  </sheetViews>
  <sheetFormatPr defaultRowHeight="26.25" x14ac:dyDescent="0.4"/>
  <cols>
    <col min="1" max="1" width="4.85546875" style="219" customWidth="1"/>
    <col min="2" max="2" width="14.7109375" style="198" customWidth="1"/>
    <col min="3" max="3" width="11.7109375" style="198" customWidth="1"/>
    <col min="4" max="4" width="12.28515625" style="198" customWidth="1"/>
    <col min="5" max="5" width="13" style="198" customWidth="1"/>
    <col min="6" max="6" width="12.85546875" style="198" customWidth="1"/>
    <col min="7" max="7" width="12.28515625" style="198" customWidth="1"/>
    <col min="8" max="8" width="12.140625" style="198" customWidth="1"/>
    <col min="9" max="9" width="11.5703125" style="198" customWidth="1"/>
    <col min="10" max="10" width="2" style="198" customWidth="1"/>
    <col min="11" max="11" width="13.42578125" style="198" customWidth="1"/>
    <col min="12" max="12" width="11.5703125" style="198" customWidth="1"/>
    <col min="13" max="13" width="10.7109375" style="198" customWidth="1"/>
    <col min="14" max="14" width="10" style="198" customWidth="1"/>
    <col min="15" max="15" width="12.85546875" style="198" customWidth="1"/>
    <col min="16" max="16" width="11.7109375" style="198" customWidth="1"/>
    <col min="17" max="16384" width="9.140625" style="198"/>
  </cols>
  <sheetData>
    <row r="1" spans="1:16" ht="26.25" customHeight="1" x14ac:dyDescent="0.4">
      <c r="B1" s="342"/>
      <c r="C1" s="343"/>
      <c r="D1" s="344"/>
      <c r="E1" s="344"/>
      <c r="G1" s="214" t="s">
        <v>16</v>
      </c>
      <c r="H1" s="344"/>
      <c r="I1" s="344"/>
      <c r="J1" s="343"/>
      <c r="K1" s="343"/>
      <c r="L1" s="24" t="s">
        <v>29</v>
      </c>
      <c r="M1" s="24"/>
    </row>
    <row r="2" spans="1:16" ht="30.75" customHeight="1" x14ac:dyDescent="0.4">
      <c r="B2" s="220"/>
      <c r="C2" s="220"/>
      <c r="D2" s="221"/>
      <c r="E2" s="221"/>
      <c r="G2" s="214" t="s">
        <v>121</v>
      </c>
      <c r="H2" s="221"/>
      <c r="I2" s="221"/>
      <c r="J2" s="220"/>
      <c r="K2" s="220"/>
      <c r="L2" s="136" t="s">
        <v>28</v>
      </c>
      <c r="M2" s="193" t="s">
        <v>192</v>
      </c>
    </row>
    <row r="3" spans="1:16" ht="30.75" customHeight="1" x14ac:dyDescent="0.4">
      <c r="B3" s="220"/>
      <c r="C3" s="220"/>
      <c r="D3" s="221"/>
      <c r="E3" s="221"/>
      <c r="G3" s="303" t="s">
        <v>203</v>
      </c>
      <c r="H3" s="221"/>
      <c r="I3" s="221"/>
      <c r="J3" s="220"/>
      <c r="K3" s="220"/>
      <c r="L3" s="305"/>
      <c r="M3" s="305"/>
    </row>
    <row r="4" spans="1:16" ht="20.25" customHeight="1" x14ac:dyDescent="0.4"/>
    <row r="5" spans="1:16" ht="5.25" customHeight="1" x14ac:dyDescent="0.25">
      <c r="A5" s="115"/>
      <c r="B5" s="77"/>
      <c r="C5" s="77"/>
      <c r="D5" s="78"/>
      <c r="E5" s="78"/>
      <c r="F5" s="223"/>
      <c r="G5" s="223"/>
      <c r="H5" s="223"/>
      <c r="I5" s="223"/>
      <c r="J5" s="223"/>
      <c r="K5" s="223"/>
      <c r="L5" s="223"/>
      <c r="M5" s="223"/>
      <c r="N5" s="223"/>
    </row>
    <row r="6" spans="1:16" ht="20.100000000000001" customHeight="1" x14ac:dyDescent="0.25">
      <c r="A6" s="115"/>
      <c r="B6" s="77"/>
      <c r="C6" s="79" t="s">
        <v>30</v>
      </c>
      <c r="D6" s="499" t="s">
        <v>32</v>
      </c>
      <c r="E6" s="499"/>
      <c r="F6" s="499"/>
      <c r="G6" s="499"/>
      <c r="H6" s="499"/>
      <c r="I6" s="499"/>
      <c r="J6" s="499"/>
      <c r="K6" s="499"/>
      <c r="L6" s="499"/>
      <c r="M6" s="80"/>
      <c r="N6" s="223"/>
    </row>
    <row r="7" spans="1:16" ht="6.75" customHeight="1" x14ac:dyDescent="0.25">
      <c r="A7" s="115"/>
      <c r="B7" s="77"/>
      <c r="C7" s="79"/>
      <c r="D7" s="81"/>
      <c r="E7" s="81"/>
      <c r="F7" s="82"/>
      <c r="G7" s="82"/>
      <c r="H7" s="82"/>
      <c r="I7" s="82"/>
      <c r="J7" s="82"/>
      <c r="K7" s="82"/>
      <c r="L7" s="82"/>
      <c r="M7" s="82"/>
      <c r="N7" s="223"/>
    </row>
    <row r="8" spans="1:16" ht="20.100000000000001" customHeight="1" x14ac:dyDescent="0.25">
      <c r="A8" s="115"/>
      <c r="B8" s="77"/>
      <c r="C8" s="79" t="s">
        <v>111</v>
      </c>
      <c r="D8" s="510"/>
      <c r="E8" s="510"/>
      <c r="F8" s="510"/>
      <c r="G8" s="510"/>
      <c r="H8" s="510"/>
      <c r="I8" s="510"/>
      <c r="J8" s="510"/>
      <c r="K8" s="510"/>
      <c r="L8" s="510"/>
      <c r="M8" s="80"/>
      <c r="N8" s="223"/>
    </row>
    <row r="9" spans="1:16" ht="6.75" customHeight="1" x14ac:dyDescent="0.25">
      <c r="A9" s="115"/>
      <c r="B9" s="77"/>
      <c r="C9" s="79"/>
      <c r="D9" s="81"/>
      <c r="E9" s="81"/>
      <c r="F9" s="82"/>
      <c r="G9" s="82"/>
      <c r="H9" s="82"/>
      <c r="I9" s="82"/>
      <c r="J9" s="82"/>
      <c r="K9" s="82"/>
      <c r="L9" s="82"/>
      <c r="M9" s="82"/>
      <c r="N9" s="223"/>
    </row>
    <row r="10" spans="1:16" ht="20.100000000000001" customHeight="1" x14ac:dyDescent="0.25">
      <c r="A10" s="115"/>
      <c r="B10" s="77"/>
      <c r="C10" s="79" t="s">
        <v>31</v>
      </c>
      <c r="D10" s="505"/>
      <c r="E10" s="505"/>
      <c r="F10" s="505"/>
      <c r="G10" s="505"/>
      <c r="H10" s="79" t="s">
        <v>73</v>
      </c>
      <c r="I10" s="507"/>
      <c r="J10" s="507"/>
      <c r="K10" s="507"/>
      <c r="L10" s="507"/>
      <c r="M10" s="507"/>
      <c r="N10" s="223"/>
    </row>
    <row r="11" spans="1:16" ht="6.75" customHeight="1" x14ac:dyDescent="0.25">
      <c r="A11" s="115"/>
      <c r="B11" s="77"/>
      <c r="C11" s="79"/>
      <c r="D11" s="81"/>
      <c r="E11" s="81"/>
      <c r="F11" s="82"/>
      <c r="G11" s="82"/>
      <c r="H11" s="82"/>
      <c r="I11" s="82"/>
      <c r="J11" s="82"/>
      <c r="K11" s="82"/>
      <c r="L11" s="82"/>
      <c r="M11" s="82"/>
      <c r="N11" s="223"/>
    </row>
    <row r="12" spans="1:16" s="224" customFormat="1" ht="27.75" customHeight="1" x14ac:dyDescent="0.25">
      <c r="A12" s="222"/>
      <c r="B12" s="7"/>
      <c r="C12" s="7"/>
      <c r="D12" s="4"/>
      <c r="E12" s="4"/>
      <c r="N12" s="198"/>
      <c r="O12" s="198"/>
      <c r="P12" s="198"/>
    </row>
    <row r="13" spans="1:16" s="224" customFormat="1" ht="20.25" customHeight="1" x14ac:dyDescent="0.25">
      <c r="A13" s="225"/>
      <c r="B13" s="225" t="s">
        <v>51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N13" s="198"/>
      <c r="O13" s="198"/>
      <c r="P13" s="198"/>
    </row>
    <row r="14" spans="1:16" s="224" customFormat="1" ht="21.75" customHeight="1" x14ac:dyDescent="0.25">
      <c r="A14" s="225"/>
      <c r="B14" s="96" t="s">
        <v>124</v>
      </c>
      <c r="C14" s="506"/>
      <c r="D14" s="506"/>
      <c r="E14" s="506"/>
      <c r="F14" s="506"/>
      <c r="G14" s="506"/>
      <c r="H14" s="506"/>
      <c r="I14" s="227"/>
      <c r="J14" s="227" t="s">
        <v>53</v>
      </c>
      <c r="K14" s="384"/>
      <c r="L14" s="226"/>
      <c r="N14" s="198"/>
      <c r="O14" s="198"/>
      <c r="P14" s="198"/>
    </row>
    <row r="15" spans="1:16" s="224" customFormat="1" ht="9" customHeight="1" x14ac:dyDescent="0.25">
      <c r="A15" s="225"/>
      <c r="B15" s="9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N15" s="198"/>
      <c r="O15" s="198"/>
      <c r="P15" s="198"/>
    </row>
    <row r="16" spans="1:16" s="224" customFormat="1" ht="21" customHeight="1" x14ac:dyDescent="0.25">
      <c r="A16" s="225"/>
      <c r="B16" s="96" t="s">
        <v>94</v>
      </c>
      <c r="C16" s="506"/>
      <c r="D16" s="506"/>
      <c r="E16" s="506"/>
      <c r="F16" s="506"/>
      <c r="G16" s="506"/>
      <c r="H16" s="506"/>
      <c r="I16" s="227"/>
      <c r="J16" s="227" t="s">
        <v>53</v>
      </c>
      <c r="K16" s="384"/>
      <c r="L16" s="226"/>
      <c r="N16" s="198"/>
      <c r="O16" s="198"/>
      <c r="P16" s="198"/>
    </row>
    <row r="17" spans="1:16" s="224" customFormat="1" ht="7.5" customHeight="1" x14ac:dyDescent="0.25">
      <c r="A17" s="225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N17" s="198"/>
      <c r="O17" s="198"/>
      <c r="P17" s="198"/>
    </row>
    <row r="18" spans="1:16" s="224" customFormat="1" ht="31.5" customHeight="1" x14ac:dyDescent="0.25">
      <c r="A18" s="222"/>
      <c r="B18" s="7"/>
      <c r="C18" s="7"/>
      <c r="D18" s="4"/>
      <c r="E18" s="4"/>
      <c r="N18" s="198"/>
      <c r="O18" s="198"/>
      <c r="P18" s="198"/>
    </row>
    <row r="19" spans="1:16" ht="21" customHeight="1" x14ac:dyDescent="0.3">
      <c r="A19" s="83" t="s">
        <v>34</v>
      </c>
      <c r="B19" s="263"/>
      <c r="C19" s="84"/>
      <c r="D19" s="223"/>
      <c r="E19" s="223"/>
      <c r="I19" s="11"/>
      <c r="J19" s="30"/>
      <c r="K19" s="30"/>
      <c r="L19" s="2"/>
    </row>
    <row r="20" spans="1:16" s="224" customFormat="1" ht="18.75" customHeight="1" x14ac:dyDescent="0.3">
      <c r="A20" s="222"/>
      <c r="B20" s="22"/>
      <c r="C20" s="23"/>
      <c r="D20" s="272"/>
      <c r="J20" s="7"/>
      <c r="K20" s="7"/>
      <c r="L20" s="228"/>
      <c r="N20" s="14"/>
      <c r="O20" s="7"/>
    </row>
    <row r="21" spans="1:16" ht="15.95" customHeight="1" x14ac:dyDescent="0.25">
      <c r="A21" s="222"/>
      <c r="C21" s="30" t="s">
        <v>49</v>
      </c>
      <c r="D21" s="500"/>
      <c r="E21" s="500"/>
      <c r="J21" s="30"/>
      <c r="K21" s="7" t="s">
        <v>110</v>
      </c>
      <c r="L21" s="39"/>
      <c r="N21" s="14"/>
    </row>
    <row r="22" spans="1:16" s="224" customFormat="1" ht="14.45" customHeight="1" x14ac:dyDescent="0.25">
      <c r="A22" s="222"/>
      <c r="C22" s="7"/>
      <c r="D22" s="28"/>
      <c r="E22" s="14"/>
      <c r="F22" s="14"/>
      <c r="G22" s="14"/>
      <c r="H22" s="198"/>
      <c r="I22" s="198"/>
      <c r="J22" s="198"/>
      <c r="K22" s="198"/>
      <c r="L22" s="198"/>
      <c r="M22" s="198"/>
      <c r="N22" s="198"/>
      <c r="O22" s="14"/>
      <c r="P22" s="14"/>
    </row>
    <row r="23" spans="1:16" ht="15.95" customHeight="1" x14ac:dyDescent="0.25">
      <c r="A23" s="222"/>
      <c r="C23" s="30" t="s">
        <v>48</v>
      </c>
      <c r="D23" s="513"/>
      <c r="E23" s="513"/>
      <c r="F23" s="513"/>
      <c r="G23" s="513"/>
      <c r="J23" s="30"/>
      <c r="K23" s="30" t="s">
        <v>14</v>
      </c>
      <c r="L23" s="138"/>
      <c r="O23" s="14"/>
      <c r="P23" s="14"/>
    </row>
    <row r="24" spans="1:16" ht="14.45" customHeight="1" x14ac:dyDescent="0.25">
      <c r="A24" s="222"/>
    </row>
    <row r="25" spans="1:16" ht="15.95" customHeight="1" x14ac:dyDescent="0.25">
      <c r="A25" s="222"/>
      <c r="C25" s="30" t="s">
        <v>58</v>
      </c>
      <c r="D25" s="39"/>
    </row>
    <row r="26" spans="1:16" ht="25.5" customHeight="1" x14ac:dyDescent="0.25">
      <c r="A26" s="222"/>
      <c r="C26" s="30"/>
    </row>
    <row r="27" spans="1:16" ht="15.95" customHeight="1" x14ac:dyDescent="0.25">
      <c r="A27" s="222"/>
      <c r="C27" s="30" t="s">
        <v>98</v>
      </c>
      <c r="D27" s="39"/>
      <c r="E27" s="5" t="s">
        <v>89</v>
      </c>
      <c r="F27" s="514" t="s">
        <v>99</v>
      </c>
      <c r="G27" s="514"/>
      <c r="H27" s="515"/>
      <c r="I27" s="515"/>
      <c r="J27" s="515"/>
      <c r="K27" s="515"/>
      <c r="L27" s="515"/>
      <c r="M27" s="515"/>
    </row>
    <row r="28" spans="1:16" s="224" customFormat="1" ht="15.95" customHeight="1" x14ac:dyDescent="0.25">
      <c r="A28" s="222"/>
      <c r="B28" s="10"/>
      <c r="D28" s="39"/>
      <c r="E28" s="62" t="s">
        <v>90</v>
      </c>
      <c r="F28" s="514"/>
      <c r="G28" s="514"/>
      <c r="H28" s="515"/>
      <c r="I28" s="515"/>
      <c r="J28" s="515"/>
      <c r="K28" s="515"/>
      <c r="L28" s="515"/>
      <c r="M28" s="515"/>
    </row>
    <row r="29" spans="1:16" s="224" customFormat="1" ht="34.5" customHeight="1" x14ac:dyDescent="0.25">
      <c r="A29" s="222"/>
      <c r="B29" s="10"/>
      <c r="C29" s="30"/>
      <c r="D29" s="61"/>
      <c r="E29" s="229"/>
      <c r="F29" s="514"/>
      <c r="G29" s="514"/>
      <c r="H29" s="515"/>
      <c r="I29" s="515"/>
      <c r="J29" s="515"/>
      <c r="K29" s="515"/>
      <c r="L29" s="515"/>
      <c r="M29" s="515"/>
    </row>
    <row r="30" spans="1:16" s="224" customFormat="1" ht="27" customHeight="1" x14ac:dyDescent="0.25">
      <c r="A30" s="222"/>
      <c r="B30" s="10"/>
      <c r="C30" s="30"/>
      <c r="D30" s="229"/>
      <c r="E30" s="62"/>
      <c r="F30" s="229"/>
      <c r="G30" s="229"/>
      <c r="H30" s="8"/>
    </row>
    <row r="31" spans="1:16" s="224" customFormat="1" ht="15.95" customHeight="1" x14ac:dyDescent="0.25">
      <c r="A31" s="222"/>
      <c r="B31" s="10"/>
      <c r="C31" s="30" t="s">
        <v>15</v>
      </c>
      <c r="D31" s="39"/>
      <c r="E31" s="64" t="s">
        <v>68</v>
      </c>
      <c r="G31" s="516" t="s">
        <v>198</v>
      </c>
      <c r="H31" s="39"/>
      <c r="I31" s="230" t="s">
        <v>230</v>
      </c>
    </row>
    <row r="32" spans="1:16" s="224" customFormat="1" ht="15.95" customHeight="1" x14ac:dyDescent="0.25">
      <c r="A32" s="222"/>
      <c r="B32" s="10"/>
      <c r="C32" s="30"/>
      <c r="D32" s="39"/>
      <c r="E32" s="64" t="s">
        <v>67</v>
      </c>
      <c r="G32" s="516"/>
      <c r="H32" s="39"/>
      <c r="I32" s="231" t="s">
        <v>231</v>
      </c>
    </row>
    <row r="33" spans="1:20" s="224" customFormat="1" ht="15.95" customHeight="1" x14ac:dyDescent="0.25">
      <c r="A33" s="222"/>
      <c r="B33" s="10"/>
      <c r="C33" s="30"/>
      <c r="D33" s="39"/>
      <c r="E33" s="64" t="s">
        <v>69</v>
      </c>
      <c r="H33" s="39"/>
      <c r="I33" s="517" t="s">
        <v>232</v>
      </c>
      <c r="J33" s="517"/>
      <c r="K33" s="517"/>
      <c r="L33" s="517"/>
      <c r="M33" s="517"/>
    </row>
    <row r="34" spans="1:20" s="224" customFormat="1" ht="15.95" customHeight="1" x14ac:dyDescent="0.25">
      <c r="A34" s="222"/>
      <c r="B34" s="10"/>
      <c r="C34" s="30"/>
      <c r="D34" s="39"/>
      <c r="E34" s="64" t="s">
        <v>70</v>
      </c>
      <c r="I34" s="517"/>
      <c r="J34" s="517"/>
      <c r="K34" s="517"/>
      <c r="L34" s="517"/>
      <c r="M34" s="517"/>
    </row>
    <row r="35" spans="1:20" s="232" customFormat="1" ht="15.95" customHeight="1" x14ac:dyDescent="0.25">
      <c r="A35" s="222"/>
      <c r="D35" s="39"/>
      <c r="E35" s="64" t="s">
        <v>71</v>
      </c>
      <c r="G35" s="198"/>
    </row>
    <row r="36" spans="1:20" s="232" customFormat="1" ht="15.95" customHeight="1" x14ac:dyDescent="0.25">
      <c r="A36" s="222"/>
      <c r="C36" s="198"/>
      <c r="D36" s="39"/>
      <c r="E36" s="64" t="s">
        <v>72</v>
      </c>
      <c r="G36" s="198"/>
    </row>
    <row r="37" spans="1:20" ht="32.25" customHeight="1" x14ac:dyDescent="0.25">
      <c r="A37" s="222"/>
      <c r="E37" s="1"/>
    </row>
    <row r="38" spans="1:20" ht="21.75" customHeight="1" x14ac:dyDescent="0.25">
      <c r="A38" s="222"/>
      <c r="D38" s="18" t="s">
        <v>50</v>
      </c>
      <c r="E38" s="233"/>
      <c r="F38" s="233"/>
      <c r="G38" s="233"/>
      <c r="H38" s="234"/>
      <c r="O38"/>
      <c r="P38"/>
      <c r="Q38"/>
      <c r="R38"/>
      <c r="S38"/>
      <c r="T38"/>
    </row>
    <row r="39" spans="1:20" ht="21.75" customHeight="1" x14ac:dyDescent="0.25">
      <c r="A39" s="222"/>
      <c r="B39" s="1"/>
      <c r="C39" s="5"/>
      <c r="D39" s="137" t="s">
        <v>74</v>
      </c>
      <c r="E39" s="137" t="s">
        <v>79</v>
      </c>
      <c r="F39" s="137" t="s">
        <v>80</v>
      </c>
      <c r="G39" s="137" t="s">
        <v>81</v>
      </c>
      <c r="H39" s="137" t="s">
        <v>82</v>
      </c>
      <c r="I39" s="1"/>
      <c r="K39" s="2" t="s">
        <v>65</v>
      </c>
      <c r="L39" s="30"/>
      <c r="O39"/>
      <c r="P39"/>
      <c r="Q39"/>
      <c r="R39"/>
      <c r="S39"/>
      <c r="T39"/>
    </row>
    <row r="40" spans="1:20" ht="21.75" customHeight="1" x14ac:dyDescent="0.25">
      <c r="A40" s="222"/>
      <c r="B40" s="30"/>
      <c r="C40" s="30" t="s">
        <v>61</v>
      </c>
      <c r="D40" s="235"/>
      <c r="E40" s="235"/>
      <c r="F40" s="235"/>
      <c r="G40" s="235"/>
      <c r="H40" s="235"/>
      <c r="K40" s="140">
        <v>0.85</v>
      </c>
      <c r="O40"/>
      <c r="P40"/>
      <c r="Q40"/>
      <c r="R40"/>
      <c r="S40"/>
      <c r="T40"/>
    </row>
    <row r="41" spans="1:20" ht="21.75" customHeight="1" x14ac:dyDescent="0.25">
      <c r="A41" s="222"/>
      <c r="B41" s="30"/>
      <c r="C41" s="30" t="s">
        <v>62</v>
      </c>
      <c r="D41" s="235"/>
      <c r="E41" s="235"/>
      <c r="F41" s="235"/>
      <c r="G41" s="235"/>
      <c r="H41" s="235"/>
      <c r="O41"/>
      <c r="P41"/>
      <c r="Q41"/>
      <c r="R41"/>
      <c r="S41"/>
      <c r="T41"/>
    </row>
    <row r="42" spans="1:20" ht="21.75" customHeight="1" x14ac:dyDescent="0.25">
      <c r="A42" s="222"/>
      <c r="B42" s="30"/>
      <c r="C42" s="30" t="s">
        <v>63</v>
      </c>
      <c r="D42" s="235"/>
      <c r="E42" s="235"/>
      <c r="F42" s="235"/>
      <c r="G42" s="235"/>
      <c r="H42" s="235"/>
      <c r="O42"/>
      <c r="P42"/>
      <c r="Q42"/>
      <c r="R42"/>
      <c r="S42"/>
      <c r="T42"/>
    </row>
    <row r="43" spans="1:20" ht="21.75" customHeight="1" x14ac:dyDescent="0.25">
      <c r="A43" s="222"/>
      <c r="B43" s="30"/>
      <c r="C43" s="30" t="s">
        <v>64</v>
      </c>
      <c r="D43" s="235"/>
      <c r="E43" s="235"/>
      <c r="F43" s="235"/>
      <c r="G43" s="235"/>
      <c r="H43" s="235"/>
      <c r="O43"/>
      <c r="P43"/>
      <c r="Q43"/>
      <c r="R43"/>
      <c r="S43"/>
      <c r="T43"/>
    </row>
    <row r="44" spans="1:20" ht="21.75" customHeight="1" x14ac:dyDescent="0.25">
      <c r="A44" s="222"/>
      <c r="B44" s="30"/>
      <c r="C44" s="30" t="s">
        <v>236</v>
      </c>
      <c r="D44" s="235"/>
      <c r="E44" s="235"/>
      <c r="F44" s="235"/>
      <c r="G44" s="235"/>
      <c r="H44" s="235"/>
      <c r="O44"/>
      <c r="P44"/>
      <c r="Q44"/>
      <c r="R44"/>
      <c r="S44"/>
      <c r="T44"/>
    </row>
    <row r="45" spans="1:20" ht="21.75" customHeight="1" x14ac:dyDescent="0.25">
      <c r="A45" s="222"/>
      <c r="B45" s="30"/>
      <c r="C45" s="30" t="s">
        <v>40</v>
      </c>
      <c r="D45" s="139">
        <f t="shared" ref="D45:H45" si="0">SUM(D40:D44)</f>
        <v>0</v>
      </c>
      <c r="E45" s="139">
        <f t="shared" si="0"/>
        <v>0</v>
      </c>
      <c r="F45" s="139">
        <f t="shared" si="0"/>
        <v>0</v>
      </c>
      <c r="G45" s="139">
        <f t="shared" si="0"/>
        <v>0</v>
      </c>
      <c r="H45" s="139">
        <f t="shared" si="0"/>
        <v>0</v>
      </c>
      <c r="O45"/>
      <c r="P45"/>
      <c r="Q45"/>
      <c r="R45"/>
      <c r="S45"/>
      <c r="T45"/>
    </row>
    <row r="46" spans="1:20" ht="27" customHeight="1" x14ac:dyDescent="0.25">
      <c r="A46" s="222"/>
      <c r="B46" s="1"/>
      <c r="C46" s="30"/>
      <c r="D46" s="9"/>
      <c r="F46" s="30"/>
    </row>
    <row r="47" spans="1:20" ht="20.100000000000001" customHeight="1" x14ac:dyDescent="0.25">
      <c r="A47" s="222"/>
      <c r="E47" s="18" t="s">
        <v>206</v>
      </c>
      <c r="F47" s="233"/>
      <c r="G47" s="234"/>
    </row>
    <row r="48" spans="1:20" ht="23.25" customHeight="1" x14ac:dyDescent="0.25">
      <c r="A48" s="222"/>
      <c r="B48" s="1"/>
      <c r="C48" s="5"/>
      <c r="E48" s="137" t="s">
        <v>74</v>
      </c>
      <c r="F48" s="137" t="s">
        <v>79</v>
      </c>
      <c r="G48" s="137" t="s">
        <v>80</v>
      </c>
    </row>
    <row r="49" spans="1:15" ht="23.25" customHeight="1" x14ac:dyDescent="0.25">
      <c r="A49" s="222"/>
      <c r="B49" s="30"/>
      <c r="C49" s="30"/>
      <c r="D49" s="30" t="s">
        <v>209</v>
      </c>
      <c r="E49" s="386"/>
      <c r="F49" s="386"/>
      <c r="G49" s="386"/>
    </row>
    <row r="50" spans="1:15" ht="23.25" customHeight="1" x14ac:dyDescent="0.25">
      <c r="A50" s="222"/>
      <c r="B50" s="30"/>
      <c r="C50" s="30"/>
      <c r="D50" s="30" t="s">
        <v>211</v>
      </c>
      <c r="E50" s="386"/>
      <c r="F50" s="386"/>
      <c r="G50" s="386"/>
    </row>
    <row r="51" spans="1:15" ht="23.25" customHeight="1" x14ac:dyDescent="0.25">
      <c r="A51" s="236"/>
      <c r="B51" s="7"/>
      <c r="C51" s="7"/>
      <c r="D51" s="266" t="s">
        <v>40</v>
      </c>
      <c r="E51" s="387">
        <f>SUM(E49:E50)</f>
        <v>0</v>
      </c>
      <c r="F51" s="387">
        <f>SUM(F49:F50)</f>
        <v>0</v>
      </c>
      <c r="G51" s="387">
        <f>SUM(G49:G50)</f>
        <v>0</v>
      </c>
      <c r="H51" s="267" t="s">
        <v>210</v>
      </c>
      <c r="M51" s="224"/>
      <c r="N51" s="224"/>
    </row>
    <row r="52" spans="1:15" ht="20.100000000000001" customHeight="1" x14ac:dyDescent="0.25">
      <c r="A52" s="236"/>
      <c r="B52" s="7"/>
      <c r="C52" s="7"/>
      <c r="D52" s="237"/>
      <c r="E52" s="237"/>
      <c r="F52" s="237"/>
      <c r="G52" s="237"/>
      <c r="H52" s="237"/>
      <c r="L52" s="224"/>
      <c r="M52" s="224"/>
      <c r="N52" s="224"/>
    </row>
    <row r="53" spans="1:15" ht="30" customHeight="1" x14ac:dyDescent="0.25">
      <c r="A53" s="222"/>
      <c r="B53" s="11" t="s">
        <v>207</v>
      </c>
      <c r="C53" s="11"/>
      <c r="D53" s="86"/>
      <c r="E53" s="306"/>
      <c r="F53" s="30"/>
      <c r="G53" s="1" t="s">
        <v>100</v>
      </c>
    </row>
    <row r="54" spans="1:15" ht="15.95" customHeight="1" x14ac:dyDescent="0.25">
      <c r="A54" s="222"/>
      <c r="B54" s="1"/>
      <c r="C54" s="201"/>
      <c r="D54" s="63" t="s">
        <v>47</v>
      </c>
      <c r="E54" s="39"/>
      <c r="F54" s="5"/>
      <c r="G54" s="238">
        <v>0</v>
      </c>
      <c r="H54" s="1"/>
      <c r="I54" s="369" t="s">
        <v>237</v>
      </c>
      <c r="J54" s="370"/>
      <c r="K54" s="370"/>
      <c r="L54" s="370"/>
    </row>
    <row r="55" spans="1:15" ht="15.95" customHeight="1" x14ac:dyDescent="0.25">
      <c r="A55" s="239"/>
      <c r="B55" s="16"/>
      <c r="C55" s="216"/>
      <c r="D55" s="63"/>
      <c r="E55" s="217"/>
      <c r="F55" s="51"/>
      <c r="G55" s="240"/>
      <c r="H55" s="16"/>
      <c r="I55" s="371" t="s">
        <v>238</v>
      </c>
      <c r="J55" s="372"/>
      <c r="K55" s="372"/>
      <c r="L55" s="373"/>
      <c r="M55" s="14"/>
      <c r="N55" s="14"/>
      <c r="O55" s="14"/>
    </row>
    <row r="56" spans="1:15" ht="15.95" customHeight="1" x14ac:dyDescent="0.25">
      <c r="A56" s="239"/>
      <c r="B56" s="11" t="s">
        <v>208</v>
      </c>
      <c r="C56" s="216"/>
      <c r="D56" s="63"/>
      <c r="E56" s="306"/>
      <c r="F56" s="51"/>
      <c r="G56" s="240"/>
      <c r="H56" s="16"/>
      <c r="L56" s="14"/>
      <c r="M56" s="14"/>
      <c r="N56" s="14"/>
      <c r="O56" s="14"/>
    </row>
    <row r="57" spans="1:15" ht="15.95" customHeight="1" x14ac:dyDescent="0.25">
      <c r="A57" s="222"/>
      <c r="B57" s="1"/>
      <c r="C57" s="201"/>
      <c r="D57" s="30" t="s">
        <v>55</v>
      </c>
      <c r="E57" s="39"/>
      <c r="G57" s="218" t="s">
        <v>212</v>
      </c>
      <c r="H57" s="1"/>
    </row>
    <row r="58" spans="1:15" ht="22.5" customHeight="1" x14ac:dyDescent="0.25">
      <c r="A58" s="222"/>
      <c r="B58" s="1"/>
      <c r="C58" s="30"/>
      <c r="D58" s="9"/>
      <c r="F58" s="30"/>
    </row>
    <row r="59" spans="1:15" ht="19.5" customHeight="1" x14ac:dyDescent="0.3">
      <c r="A59" s="83" t="s">
        <v>83</v>
      </c>
      <c r="B59" s="115"/>
      <c r="C59" s="84"/>
      <c r="D59" s="223"/>
      <c r="E59" s="223"/>
      <c r="F59" s="14"/>
      <c r="G59" s="51"/>
      <c r="H59" s="13"/>
      <c r="I59" s="228"/>
    </row>
    <row r="60" spans="1:15" s="224" customFormat="1" ht="17.25" customHeight="1" x14ac:dyDescent="0.25">
      <c r="A60" s="222"/>
      <c r="B60" s="4"/>
      <c r="C60" s="4"/>
      <c r="D60" s="228"/>
      <c r="E60" s="241"/>
      <c r="F60" s="241"/>
      <c r="G60" s="241"/>
      <c r="H60" s="241"/>
      <c r="J60" s="26"/>
      <c r="K60" s="26"/>
      <c r="L60" s="241"/>
      <c r="M60" s="241"/>
      <c r="N60" s="241"/>
      <c r="O60" s="241"/>
    </row>
    <row r="61" spans="1:15" ht="18.75" customHeight="1" x14ac:dyDescent="0.25">
      <c r="A61" s="185" t="s">
        <v>120</v>
      </c>
      <c r="B61" s="264"/>
      <c r="C61" s="186"/>
      <c r="D61" s="243"/>
      <c r="E61" s="102" t="s">
        <v>147</v>
      </c>
    </row>
    <row r="62" spans="1:15" s="224" customFormat="1" ht="4.5" customHeight="1" thickBot="1" x14ac:dyDescent="0.3">
      <c r="A62" s="222"/>
      <c r="B62" s="76"/>
      <c r="D62" s="87"/>
      <c r="E62" s="107"/>
    </row>
    <row r="63" spans="1:15" ht="21" customHeight="1" thickBot="1" x14ac:dyDescent="0.3">
      <c r="A63" s="222"/>
      <c r="G63" s="121" t="s">
        <v>140</v>
      </c>
      <c r="H63" s="244"/>
      <c r="I63" s="244"/>
      <c r="J63" s="244"/>
      <c r="K63" s="244"/>
      <c r="L63" s="244"/>
      <c r="M63" s="121" t="s">
        <v>141</v>
      </c>
      <c r="N63" s="245"/>
    </row>
    <row r="64" spans="1:15" ht="28.5" customHeight="1" x14ac:dyDescent="0.25">
      <c r="A64" s="222"/>
      <c r="B64" s="1"/>
      <c r="C64" s="116" t="s">
        <v>138</v>
      </c>
      <c r="D64" s="118" t="s">
        <v>139</v>
      </c>
      <c r="E64" s="333" t="s">
        <v>42</v>
      </c>
      <c r="F64" s="118" t="s">
        <v>44</v>
      </c>
      <c r="G64" s="119" t="s">
        <v>142</v>
      </c>
      <c r="H64" s="94" t="s">
        <v>22</v>
      </c>
      <c r="I64" s="521" t="s">
        <v>18</v>
      </c>
      <c r="J64" s="522"/>
      <c r="K64" s="94" t="s">
        <v>23</v>
      </c>
      <c r="L64" s="94" t="s">
        <v>54</v>
      </c>
      <c r="M64" s="119" t="s">
        <v>43</v>
      </c>
      <c r="N64" s="120" t="s">
        <v>143</v>
      </c>
    </row>
    <row r="65" spans="1:14" ht="24.95" customHeight="1" x14ac:dyDescent="0.25">
      <c r="A65" s="222"/>
      <c r="B65" s="45" t="s">
        <v>74</v>
      </c>
      <c r="C65" s="122"/>
      <c r="D65" s="336"/>
      <c r="E65" s="334"/>
      <c r="F65" s="125"/>
      <c r="G65" s="388"/>
      <c r="H65" s="389"/>
      <c r="I65" s="523"/>
      <c r="J65" s="524"/>
      <c r="K65" s="389"/>
      <c r="L65" s="389"/>
      <c r="M65" s="392"/>
      <c r="N65" s="393"/>
    </row>
    <row r="66" spans="1:14" ht="24.95" customHeight="1" x14ac:dyDescent="0.25">
      <c r="A66" s="222"/>
      <c r="B66" s="45" t="str">
        <f>E39</f>
        <v>Year 2</v>
      </c>
      <c r="C66" s="122"/>
      <c r="D66" s="336"/>
      <c r="E66" s="334"/>
      <c r="F66" s="125"/>
      <c r="G66" s="388"/>
      <c r="H66" s="389"/>
      <c r="I66" s="523"/>
      <c r="J66" s="524"/>
      <c r="K66" s="389"/>
      <c r="L66" s="389"/>
      <c r="M66" s="392"/>
      <c r="N66" s="393"/>
    </row>
    <row r="67" spans="1:14" ht="24.95" customHeight="1" x14ac:dyDescent="0.25">
      <c r="A67" s="222"/>
      <c r="B67" s="45" t="str">
        <f>F39</f>
        <v>Year 3</v>
      </c>
      <c r="C67" s="122"/>
      <c r="D67" s="336"/>
      <c r="E67" s="334"/>
      <c r="F67" s="125"/>
      <c r="G67" s="388"/>
      <c r="H67" s="389"/>
      <c r="I67" s="523"/>
      <c r="J67" s="524"/>
      <c r="K67" s="389"/>
      <c r="L67" s="389"/>
      <c r="M67" s="392"/>
      <c r="N67" s="393"/>
    </row>
    <row r="68" spans="1:14" ht="24.95" customHeight="1" x14ac:dyDescent="0.25">
      <c r="A68" s="222"/>
      <c r="B68" s="45" t="str">
        <f>G39</f>
        <v>Year 4</v>
      </c>
      <c r="C68" s="122"/>
      <c r="D68" s="336"/>
      <c r="E68" s="334"/>
      <c r="F68" s="125"/>
      <c r="G68" s="388"/>
      <c r="H68" s="389"/>
      <c r="I68" s="523"/>
      <c r="J68" s="524"/>
      <c r="K68" s="389"/>
      <c r="L68" s="389"/>
      <c r="M68" s="392"/>
      <c r="N68" s="393"/>
    </row>
    <row r="69" spans="1:14" ht="24.95" customHeight="1" thickBot="1" x14ac:dyDescent="0.3">
      <c r="A69" s="222"/>
      <c r="B69" s="45" t="str">
        <f>H39</f>
        <v>Year 5</v>
      </c>
      <c r="C69" s="126"/>
      <c r="D69" s="337"/>
      <c r="E69" s="335"/>
      <c r="F69" s="129"/>
      <c r="G69" s="390"/>
      <c r="H69" s="391"/>
      <c r="I69" s="519"/>
      <c r="J69" s="520"/>
      <c r="K69" s="391"/>
      <c r="L69" s="391"/>
      <c r="M69" s="394"/>
      <c r="N69" s="395"/>
    </row>
    <row r="70" spans="1:14" ht="15.75" x14ac:dyDescent="0.25">
      <c r="A70" s="222"/>
      <c r="D70" s="24"/>
      <c r="E70" s="246"/>
      <c r="F70" s="246"/>
      <c r="I70" s="112"/>
    </row>
    <row r="71" spans="1:14" ht="19.5" customHeight="1" x14ac:dyDescent="0.25">
      <c r="A71" s="185" t="s">
        <v>104</v>
      </c>
      <c r="B71" s="242"/>
      <c r="C71" s="186"/>
      <c r="D71" s="243"/>
      <c r="E71" s="247"/>
      <c r="F71" s="247"/>
      <c r="G71" s="247"/>
      <c r="H71" s="237"/>
      <c r="J71" s="14"/>
      <c r="K71" s="14"/>
    </row>
    <row r="72" spans="1:14" ht="15.75" x14ac:dyDescent="0.25">
      <c r="A72" s="222"/>
      <c r="B72" s="56"/>
      <c r="C72" s="14"/>
      <c r="D72" s="247"/>
      <c r="E72" s="247"/>
      <c r="F72" s="247"/>
      <c r="G72" s="247"/>
      <c r="H72" s="237"/>
      <c r="J72" s="14"/>
      <c r="K72" s="14"/>
    </row>
    <row r="73" spans="1:14" ht="15.75" customHeight="1" x14ac:dyDescent="0.25">
      <c r="A73" s="222"/>
      <c r="B73" s="508" t="s">
        <v>101</v>
      </c>
      <c r="C73" s="508"/>
      <c r="D73" s="504"/>
      <c r="E73" s="504"/>
      <c r="F73" s="504"/>
      <c r="G73" s="504"/>
      <c r="H73" s="504"/>
      <c r="I73" s="504"/>
      <c r="K73" s="39"/>
      <c r="L73" s="11" t="s">
        <v>85</v>
      </c>
    </row>
    <row r="74" spans="1:14" s="224" customFormat="1" ht="18" customHeight="1" x14ac:dyDescent="0.25">
      <c r="A74" s="222"/>
      <c r="B74" s="508"/>
      <c r="C74" s="508"/>
      <c r="D74" s="504"/>
      <c r="E74" s="504"/>
      <c r="F74" s="504"/>
      <c r="G74" s="504"/>
      <c r="H74" s="504"/>
      <c r="I74" s="504"/>
      <c r="K74" s="39"/>
      <c r="L74" s="23" t="s">
        <v>86</v>
      </c>
    </row>
    <row r="75" spans="1:14" s="224" customFormat="1" ht="17.25" customHeight="1" x14ac:dyDescent="0.25">
      <c r="A75" s="222"/>
      <c r="B75" s="508"/>
      <c r="C75" s="508"/>
      <c r="D75" s="504"/>
      <c r="E75" s="504"/>
      <c r="F75" s="504"/>
      <c r="G75" s="504"/>
      <c r="H75" s="504"/>
      <c r="I75" s="504"/>
      <c r="K75" s="39"/>
      <c r="L75" s="23" t="s">
        <v>87</v>
      </c>
    </row>
    <row r="76" spans="1:14" s="224" customFormat="1" ht="14.25" customHeight="1" x14ac:dyDescent="0.25">
      <c r="A76" s="222"/>
      <c r="B76" s="52"/>
      <c r="C76" s="52"/>
      <c r="D76" s="247"/>
      <c r="E76" s="247"/>
      <c r="F76" s="247"/>
      <c r="G76" s="247"/>
      <c r="H76" s="247"/>
      <c r="I76" s="247"/>
    </row>
    <row r="77" spans="1:14" ht="15" x14ac:dyDescent="0.25">
      <c r="A77" s="345"/>
      <c r="B77" s="5" t="s">
        <v>88</v>
      </c>
      <c r="C77" s="134"/>
      <c r="G77" s="39"/>
      <c r="H77" s="1" t="s">
        <v>89</v>
      </c>
      <c r="I77" s="39" t="s">
        <v>216</v>
      </c>
      <c r="J77" s="1" t="s">
        <v>90</v>
      </c>
    </row>
    <row r="78" spans="1:14" ht="15" customHeight="1" x14ac:dyDescent="0.25">
      <c r="A78" s="222"/>
      <c r="B78" s="248"/>
      <c r="C78" s="134"/>
      <c r="H78" s="1"/>
      <c r="I78" s="1"/>
    </row>
    <row r="79" spans="1:14" ht="43.5" customHeight="1" x14ac:dyDescent="0.25">
      <c r="A79" s="222"/>
      <c r="B79" s="509" t="s">
        <v>20</v>
      </c>
      <c r="C79" s="509"/>
      <c r="D79" s="501"/>
      <c r="E79" s="501"/>
      <c r="F79" s="501"/>
      <c r="G79" s="501"/>
      <c r="H79" s="501"/>
      <c r="I79" s="501"/>
      <c r="J79" s="54"/>
      <c r="K79" s="54" t="s">
        <v>24</v>
      </c>
      <c r="L79" s="249">
        <v>0</v>
      </c>
    </row>
    <row r="80" spans="1:14" ht="16.5" customHeight="1" x14ac:dyDescent="0.25">
      <c r="A80" s="222"/>
      <c r="B80" s="248"/>
      <c r="C80" s="28"/>
      <c r="D80" s="224"/>
      <c r="H80" s="1"/>
      <c r="I80" s="1"/>
    </row>
    <row r="81" spans="1:15" ht="15" customHeight="1" x14ac:dyDescent="0.25">
      <c r="A81" s="265" t="s">
        <v>205</v>
      </c>
      <c r="B81" s="28"/>
      <c r="C81" s="28"/>
      <c r="D81" s="224"/>
      <c r="H81" s="1"/>
      <c r="I81" s="1"/>
    </row>
    <row r="82" spans="1:15" ht="15" customHeight="1" x14ac:dyDescent="0.25">
      <c r="A82" s="222"/>
      <c r="C82" s="30"/>
      <c r="D82" s="202"/>
      <c r="E82" s="64" t="s">
        <v>1</v>
      </c>
      <c r="G82" s="202"/>
      <c r="H82" s="64" t="s">
        <v>18</v>
      </c>
      <c r="J82" s="503"/>
      <c r="K82" s="503"/>
      <c r="L82" s="64" t="s">
        <v>23</v>
      </c>
      <c r="M82" s="14"/>
      <c r="N82" s="14"/>
      <c r="O82" s="14"/>
    </row>
    <row r="83" spans="1:15" s="224" customFormat="1" ht="15" customHeight="1" x14ac:dyDescent="0.25">
      <c r="A83" s="222"/>
      <c r="C83" s="7"/>
      <c r="D83" s="202"/>
      <c r="E83" s="64" t="s">
        <v>0</v>
      </c>
      <c r="G83" s="202"/>
      <c r="H83" s="64" t="s">
        <v>17</v>
      </c>
      <c r="J83" s="518"/>
      <c r="K83" s="518"/>
      <c r="L83" s="502" t="s">
        <v>102</v>
      </c>
      <c r="M83" s="247"/>
      <c r="N83" s="247"/>
      <c r="O83" s="247"/>
    </row>
    <row r="84" spans="1:15" ht="15" customHeight="1" x14ac:dyDescent="0.25">
      <c r="A84" s="222"/>
      <c r="C84" s="13"/>
      <c r="D84" s="202"/>
      <c r="E84" s="64" t="s">
        <v>22</v>
      </c>
      <c r="G84" s="202"/>
      <c r="H84" s="64" t="s">
        <v>19</v>
      </c>
      <c r="J84" s="518"/>
      <c r="K84" s="518"/>
      <c r="L84" s="502"/>
      <c r="M84" s="247"/>
      <c r="N84" s="247"/>
      <c r="O84" s="247"/>
    </row>
    <row r="85" spans="1:15" ht="24" customHeight="1" x14ac:dyDescent="0.25">
      <c r="A85" s="222"/>
      <c r="B85" s="1"/>
    </row>
    <row r="86" spans="1:15" s="224" customFormat="1" ht="19.5" customHeight="1" x14ac:dyDescent="0.25">
      <c r="A86" s="185" t="s">
        <v>103</v>
      </c>
      <c r="B86" s="185"/>
      <c r="C86" s="250"/>
      <c r="D86" s="250"/>
      <c r="E86" s="198"/>
      <c r="F86" s="198"/>
      <c r="G86" s="198"/>
      <c r="H86" s="198"/>
      <c r="I86" s="198"/>
      <c r="J86" s="198"/>
      <c r="K86" s="198"/>
      <c r="L86" s="198"/>
    </row>
    <row r="87" spans="1:15" s="224" customFormat="1" ht="12.75" customHeight="1" x14ac:dyDescent="0.25">
      <c r="A87" s="222"/>
      <c r="B87" s="65"/>
      <c r="C87" s="198"/>
      <c r="D87" s="198"/>
      <c r="E87" s="198"/>
      <c r="F87" s="198"/>
      <c r="G87" s="198"/>
      <c r="H87" s="198"/>
      <c r="I87" s="198"/>
      <c r="J87" s="198"/>
      <c r="K87" s="198"/>
      <c r="L87" s="74" t="s">
        <v>114</v>
      </c>
      <c r="M87" s="75" t="s">
        <v>115</v>
      </c>
    </row>
    <row r="88" spans="1:15" s="224" customFormat="1" ht="22.5" customHeight="1" x14ac:dyDescent="0.25">
      <c r="A88" s="265" t="s">
        <v>106</v>
      </c>
      <c r="B88" s="11"/>
      <c r="C88" s="11"/>
      <c r="D88" s="198"/>
      <c r="E88" s="198"/>
      <c r="F88" s="39"/>
      <c r="G88" s="1" t="s">
        <v>89</v>
      </c>
      <c r="H88" s="39"/>
      <c r="I88" s="1" t="s">
        <v>90</v>
      </c>
      <c r="K88" s="1" t="s">
        <v>113</v>
      </c>
      <c r="L88" s="443"/>
      <c r="M88" s="443"/>
    </row>
    <row r="89" spans="1:15" s="224" customFormat="1" ht="17.25" customHeight="1" x14ac:dyDescent="0.25">
      <c r="A89" s="222"/>
      <c r="B89" s="23"/>
      <c r="C89" s="23"/>
      <c r="F89" s="73"/>
      <c r="G89" s="4"/>
      <c r="H89" s="73"/>
      <c r="I89" s="4"/>
      <c r="K89" s="4"/>
      <c r="L89" s="73"/>
      <c r="M89" s="73"/>
    </row>
    <row r="90" spans="1:15" s="224" customFormat="1" ht="15" customHeight="1" x14ac:dyDescent="0.25">
      <c r="A90" s="222"/>
      <c r="B90" s="4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66" t="s">
        <v>21</v>
      </c>
      <c r="N90" s="533"/>
      <c r="O90" s="534"/>
    </row>
    <row r="91" spans="1:15" s="224" customFormat="1" ht="47.25" customHeight="1" x14ac:dyDescent="0.25">
      <c r="A91" s="222"/>
      <c r="B91" s="527" t="s">
        <v>105</v>
      </c>
      <c r="C91" s="527"/>
      <c r="D91" s="501"/>
      <c r="E91" s="501"/>
      <c r="F91" s="501"/>
      <c r="G91" s="501"/>
      <c r="H91" s="501"/>
      <c r="I91" s="501"/>
      <c r="J91" s="198"/>
      <c r="K91" s="54" t="s">
        <v>24</v>
      </c>
      <c r="L91" s="249">
        <v>0</v>
      </c>
      <c r="M91" s="251" t="s">
        <v>32</v>
      </c>
      <c r="N91" s="533"/>
      <c r="O91" s="534"/>
    </row>
    <row r="92" spans="1:15" s="224" customFormat="1" ht="15" customHeight="1" x14ac:dyDescent="0.25">
      <c r="A92" s="222"/>
      <c r="B92" s="4"/>
      <c r="C92" s="198"/>
      <c r="D92" s="198"/>
      <c r="E92" s="198"/>
      <c r="F92" s="198"/>
      <c r="G92" s="198"/>
      <c r="H92" s="198"/>
      <c r="I92" s="198"/>
      <c r="J92" s="198"/>
      <c r="K92" s="198"/>
      <c r="L92" s="198"/>
    </row>
    <row r="93" spans="1:15" s="224" customFormat="1" ht="15" customHeight="1" x14ac:dyDescent="0.25">
      <c r="A93" s="265" t="s">
        <v>233</v>
      </c>
      <c r="B93" s="4"/>
      <c r="C93" s="198"/>
      <c r="D93" s="198"/>
      <c r="E93" s="198"/>
      <c r="F93" s="39"/>
      <c r="G93" s="1" t="s">
        <v>89</v>
      </c>
      <c r="H93" s="39"/>
      <c r="I93" s="1" t="s">
        <v>90</v>
      </c>
      <c r="J93" s="198"/>
      <c r="L93" s="198"/>
    </row>
    <row r="94" spans="1:15" s="224" customFormat="1" ht="15" customHeight="1" x14ac:dyDescent="0.25">
      <c r="A94" s="222"/>
      <c r="B94" s="4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66" t="s">
        <v>21</v>
      </c>
    </row>
    <row r="95" spans="1:15" s="224" customFormat="1" ht="48" customHeight="1" x14ac:dyDescent="0.25">
      <c r="A95" s="222"/>
      <c r="B95" s="508" t="s">
        <v>107</v>
      </c>
      <c r="C95" s="508"/>
      <c r="D95" s="501"/>
      <c r="E95" s="501"/>
      <c r="F95" s="501"/>
      <c r="G95" s="501"/>
      <c r="H95" s="501"/>
      <c r="I95" s="501"/>
      <c r="J95" s="198"/>
      <c r="K95" s="54" t="s">
        <v>24</v>
      </c>
      <c r="L95" s="249">
        <v>0</v>
      </c>
      <c r="M95" s="251" t="s">
        <v>32</v>
      </c>
      <c r="N95" s="268"/>
    </row>
    <row r="96" spans="1:15" s="224" customFormat="1" ht="25.5" customHeight="1" x14ac:dyDescent="0.25">
      <c r="A96" s="222"/>
      <c r="B96" s="4"/>
      <c r="C96" s="198"/>
      <c r="D96" s="198"/>
      <c r="E96" s="198"/>
      <c r="F96" s="198"/>
      <c r="G96" s="198"/>
      <c r="H96" s="198"/>
      <c r="I96" s="198"/>
      <c r="J96" s="198"/>
      <c r="K96" s="198"/>
      <c r="L96" s="198"/>
    </row>
    <row r="97" spans="1:18" s="224" customFormat="1" ht="19.5" customHeight="1" x14ac:dyDescent="0.25">
      <c r="A97" s="185" t="s">
        <v>118</v>
      </c>
      <c r="B97" s="187"/>
      <c r="C97" s="252"/>
      <c r="D97" s="188"/>
      <c r="E97" s="198"/>
      <c r="F97" s="198"/>
      <c r="G97" s="198"/>
      <c r="H97" s="198"/>
      <c r="I97" s="198"/>
      <c r="J97" s="198"/>
      <c r="K97" s="198"/>
      <c r="L97" s="198"/>
    </row>
    <row r="98" spans="1:18" s="224" customFormat="1" ht="23.25" customHeight="1" x14ac:dyDescent="0.25">
      <c r="A98" s="222"/>
      <c r="B98" s="190"/>
      <c r="C98" s="253"/>
      <c r="D98" s="189"/>
      <c r="L98" s="269"/>
      <c r="N98" s="268"/>
    </row>
    <row r="99" spans="1:18" ht="45" x14ac:dyDescent="0.25">
      <c r="A99" s="222"/>
      <c r="C99" s="254"/>
      <c r="D99" s="17" t="s">
        <v>117</v>
      </c>
      <c r="E99" s="29" t="s">
        <v>116</v>
      </c>
      <c r="F99" s="31"/>
      <c r="G99" s="31"/>
      <c r="H99" s="31"/>
      <c r="I99" s="31"/>
      <c r="J99" s="255"/>
      <c r="K99" s="85" t="s">
        <v>125</v>
      </c>
      <c r="L99" s="85" t="s">
        <v>112</v>
      </c>
      <c r="M99" s="85" t="s">
        <v>33</v>
      </c>
      <c r="N99" s="85" t="s">
        <v>141</v>
      </c>
    </row>
    <row r="100" spans="1:18" ht="21" customHeight="1" x14ac:dyDescent="0.25">
      <c r="A100" s="222"/>
      <c r="B100" s="528" t="s">
        <v>126</v>
      </c>
      <c r="C100" s="529"/>
      <c r="D100" s="257" t="s">
        <v>32</v>
      </c>
      <c r="E100" s="530"/>
      <c r="F100" s="531"/>
      <c r="G100" s="531"/>
      <c r="H100" s="531"/>
      <c r="I100" s="531"/>
      <c r="J100" s="532"/>
      <c r="K100" s="256">
        <v>0</v>
      </c>
      <c r="L100" s="141" t="s">
        <v>32</v>
      </c>
      <c r="M100" s="257" t="s">
        <v>32</v>
      </c>
      <c r="N100" s="257" t="s">
        <v>32</v>
      </c>
    </row>
    <row r="101" spans="1:18" ht="21" customHeight="1" x14ac:dyDescent="0.25">
      <c r="A101" s="222"/>
      <c r="B101" s="528"/>
      <c r="C101" s="529"/>
      <c r="D101" s="257" t="s">
        <v>32</v>
      </c>
      <c r="E101" s="530"/>
      <c r="F101" s="531"/>
      <c r="G101" s="531"/>
      <c r="H101" s="531"/>
      <c r="I101" s="531"/>
      <c r="J101" s="532"/>
      <c r="K101" s="256">
        <v>0</v>
      </c>
      <c r="L101" s="141" t="s">
        <v>32</v>
      </c>
      <c r="M101" s="257" t="s">
        <v>32</v>
      </c>
      <c r="N101" s="257" t="s">
        <v>32</v>
      </c>
    </row>
    <row r="102" spans="1:18" ht="21" customHeight="1" x14ac:dyDescent="0.25">
      <c r="A102" s="222"/>
      <c r="B102" s="528"/>
      <c r="C102" s="529"/>
      <c r="D102" s="257" t="s">
        <v>32</v>
      </c>
      <c r="E102" s="530"/>
      <c r="F102" s="531"/>
      <c r="G102" s="531"/>
      <c r="H102" s="531"/>
      <c r="I102" s="531"/>
      <c r="J102" s="532"/>
      <c r="K102" s="256">
        <v>0</v>
      </c>
      <c r="L102" s="141" t="s">
        <v>32</v>
      </c>
      <c r="M102" s="257" t="s">
        <v>32</v>
      </c>
      <c r="N102" s="257" t="s">
        <v>32</v>
      </c>
    </row>
    <row r="103" spans="1:18" ht="21" customHeight="1" x14ac:dyDescent="0.25">
      <c r="A103" s="222"/>
      <c r="B103" s="528"/>
      <c r="C103" s="529"/>
      <c r="D103" s="257" t="s">
        <v>32</v>
      </c>
      <c r="E103" s="530"/>
      <c r="F103" s="531"/>
      <c r="G103" s="531"/>
      <c r="H103" s="531"/>
      <c r="I103" s="531"/>
      <c r="J103" s="532"/>
      <c r="K103" s="256">
        <v>0</v>
      </c>
      <c r="L103" s="141" t="s">
        <v>32</v>
      </c>
      <c r="M103" s="257" t="s">
        <v>32</v>
      </c>
      <c r="N103" s="257" t="s">
        <v>32</v>
      </c>
    </row>
    <row r="104" spans="1:18" ht="21" customHeight="1" x14ac:dyDescent="0.25">
      <c r="A104" s="222"/>
      <c r="B104" s="528"/>
      <c r="C104" s="529"/>
      <c r="D104" s="257" t="s">
        <v>32</v>
      </c>
      <c r="E104" s="530"/>
      <c r="F104" s="531"/>
      <c r="G104" s="531"/>
      <c r="H104" s="531"/>
      <c r="I104" s="531"/>
      <c r="J104" s="532"/>
      <c r="K104" s="256">
        <v>0</v>
      </c>
      <c r="L104" s="141" t="s">
        <v>32</v>
      </c>
      <c r="M104" s="257" t="s">
        <v>32</v>
      </c>
      <c r="N104" s="257" t="s">
        <v>32</v>
      </c>
    </row>
    <row r="105" spans="1:18" ht="21" customHeight="1" x14ac:dyDescent="0.25">
      <c r="A105" s="222"/>
      <c r="B105" s="528"/>
      <c r="C105" s="529"/>
      <c r="D105" s="257" t="s">
        <v>32</v>
      </c>
      <c r="E105" s="530"/>
      <c r="F105" s="531"/>
      <c r="G105" s="531"/>
      <c r="H105" s="531"/>
      <c r="I105" s="531"/>
      <c r="J105" s="532"/>
      <c r="K105" s="256">
        <v>0</v>
      </c>
      <c r="L105" s="141" t="s">
        <v>32</v>
      </c>
      <c r="M105" s="257" t="s">
        <v>32</v>
      </c>
      <c r="N105" s="257" t="s">
        <v>32</v>
      </c>
    </row>
    <row r="106" spans="1:18" s="224" customFormat="1" ht="26.25" customHeight="1" x14ac:dyDescent="0.25">
      <c r="A106" s="222"/>
      <c r="B106" s="65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</row>
    <row r="107" spans="1:18" ht="15.75" x14ac:dyDescent="0.25">
      <c r="A107" s="185" t="s">
        <v>119</v>
      </c>
      <c r="B107" s="187"/>
      <c r="C107" s="252"/>
      <c r="D107" s="188"/>
      <c r="E107" s="191" t="s">
        <v>146</v>
      </c>
      <c r="F107" s="258"/>
    </row>
    <row r="108" spans="1:18" ht="9" customHeight="1" thickBot="1" x14ac:dyDescent="0.3">
      <c r="A108" s="222"/>
      <c r="B108" s="56"/>
      <c r="C108" s="55"/>
      <c r="E108" s="46"/>
      <c r="F108" s="258"/>
    </row>
    <row r="109" spans="1:18" ht="15.75" customHeight="1" thickBot="1" x14ac:dyDescent="0.3">
      <c r="A109" s="222"/>
      <c r="G109" s="121" t="s">
        <v>140</v>
      </c>
      <c r="H109" s="244"/>
      <c r="I109" s="244"/>
      <c r="J109" s="244"/>
      <c r="K109" s="244"/>
      <c r="L109" s="244"/>
      <c r="M109" s="121" t="s">
        <v>141</v>
      </c>
      <c r="N109" s="245"/>
    </row>
    <row r="110" spans="1:18" ht="28.5" customHeight="1" x14ac:dyDescent="0.25">
      <c r="A110" s="222"/>
      <c r="B110" s="1"/>
      <c r="C110" s="116" t="s">
        <v>144</v>
      </c>
      <c r="D110" s="117" t="s">
        <v>145</v>
      </c>
      <c r="E110" s="117" t="s">
        <v>42</v>
      </c>
      <c r="F110" s="118" t="s">
        <v>44</v>
      </c>
      <c r="G110" s="119" t="s">
        <v>142</v>
      </c>
      <c r="H110" s="94" t="s">
        <v>22</v>
      </c>
      <c r="I110" s="521" t="s">
        <v>18</v>
      </c>
      <c r="J110" s="522"/>
      <c r="K110" s="94" t="s">
        <v>23</v>
      </c>
      <c r="L110" s="94" t="s">
        <v>54</v>
      </c>
      <c r="M110" s="119" t="s">
        <v>43</v>
      </c>
      <c r="N110" s="120" t="s">
        <v>143</v>
      </c>
    </row>
    <row r="111" spans="1:18" ht="24.95" customHeight="1" x14ac:dyDescent="0.25">
      <c r="A111" s="222"/>
      <c r="B111" s="45" t="s">
        <v>74</v>
      </c>
      <c r="C111" s="122"/>
      <c r="D111" s="123"/>
      <c r="E111" s="124">
        <v>0</v>
      </c>
      <c r="F111" s="125">
        <v>0</v>
      </c>
      <c r="G111" s="388"/>
      <c r="H111" s="389"/>
      <c r="I111" s="523"/>
      <c r="J111" s="524"/>
      <c r="K111" s="389"/>
      <c r="L111" s="389"/>
      <c r="M111" s="392"/>
      <c r="N111" s="393"/>
    </row>
    <row r="112" spans="1:18" ht="24.95" customHeight="1" x14ac:dyDescent="0.25">
      <c r="A112" s="222"/>
      <c r="B112" s="45" t="s">
        <v>79</v>
      </c>
      <c r="C112" s="122"/>
      <c r="D112" s="123"/>
      <c r="E112" s="124">
        <v>0</v>
      </c>
      <c r="F112" s="125">
        <v>0</v>
      </c>
      <c r="G112" s="388"/>
      <c r="H112" s="389"/>
      <c r="I112" s="523"/>
      <c r="J112" s="524"/>
      <c r="K112" s="389"/>
      <c r="L112" s="389"/>
      <c r="M112" s="392"/>
      <c r="N112" s="393"/>
    </row>
    <row r="113" spans="1:15" ht="24.95" customHeight="1" x14ac:dyDescent="0.25">
      <c r="A113" s="222"/>
      <c r="B113" s="45" t="s">
        <v>80</v>
      </c>
      <c r="C113" s="122"/>
      <c r="D113" s="123"/>
      <c r="E113" s="124">
        <v>0</v>
      </c>
      <c r="F113" s="125">
        <v>0</v>
      </c>
      <c r="G113" s="388"/>
      <c r="H113" s="389"/>
      <c r="I113" s="523"/>
      <c r="J113" s="524"/>
      <c r="K113" s="389"/>
      <c r="L113" s="389"/>
      <c r="M113" s="392"/>
      <c r="N113" s="393"/>
    </row>
    <row r="114" spans="1:15" ht="24.95" customHeight="1" x14ac:dyDescent="0.25">
      <c r="A114" s="222"/>
      <c r="B114" s="45" t="s">
        <v>81</v>
      </c>
      <c r="C114" s="122"/>
      <c r="D114" s="123"/>
      <c r="E114" s="124">
        <v>0</v>
      </c>
      <c r="F114" s="125">
        <v>0</v>
      </c>
      <c r="G114" s="388"/>
      <c r="H114" s="389"/>
      <c r="I114" s="523"/>
      <c r="J114" s="524"/>
      <c r="K114" s="389"/>
      <c r="L114" s="389"/>
      <c r="M114" s="392"/>
      <c r="N114" s="393"/>
    </row>
    <row r="115" spans="1:15" ht="24.95" customHeight="1" thickBot="1" x14ac:dyDescent="0.3">
      <c r="A115" s="222"/>
      <c r="B115" s="45" t="s">
        <v>82</v>
      </c>
      <c r="C115" s="126"/>
      <c r="D115" s="127"/>
      <c r="E115" s="128">
        <v>0</v>
      </c>
      <c r="F115" s="129">
        <v>0</v>
      </c>
      <c r="G115" s="390"/>
      <c r="H115" s="391"/>
      <c r="I115" s="519"/>
      <c r="J115" s="520"/>
      <c r="K115" s="391"/>
      <c r="L115" s="391"/>
      <c r="M115" s="394"/>
      <c r="N115" s="395"/>
    </row>
    <row r="116" spans="1:15" s="224" customFormat="1" ht="24.95" customHeight="1" x14ac:dyDescent="0.25">
      <c r="A116" s="222"/>
      <c r="B116" s="108"/>
      <c r="C116" s="109"/>
      <c r="D116" s="109"/>
      <c r="E116" s="110"/>
      <c r="F116" s="110"/>
      <c r="G116" s="111"/>
      <c r="H116" s="111"/>
      <c r="I116" s="109"/>
      <c r="J116" s="109"/>
      <c r="K116" s="111"/>
      <c r="L116" s="111"/>
      <c r="M116" s="111"/>
      <c r="N116" s="111"/>
    </row>
    <row r="117" spans="1:15" ht="18.75" x14ac:dyDescent="0.3">
      <c r="A117" s="83" t="s">
        <v>195</v>
      </c>
      <c r="B117" s="83"/>
      <c r="C117" s="84"/>
      <c r="D117" s="223"/>
      <c r="E117" s="223"/>
      <c r="G117" s="57"/>
      <c r="H117" s="57"/>
      <c r="I117" s="53"/>
      <c r="J117" s="44"/>
      <c r="K117" s="44"/>
      <c r="L117" s="43"/>
      <c r="M117" s="259"/>
    </row>
    <row r="118" spans="1:15" s="224" customFormat="1" ht="19.5" thickBot="1" x14ac:dyDescent="0.35">
      <c r="A118" s="222"/>
      <c r="B118" s="379" t="s">
        <v>249</v>
      </c>
      <c r="C118" s="23"/>
      <c r="G118" s="57"/>
      <c r="H118" s="57"/>
      <c r="I118" s="57"/>
      <c r="J118" s="44"/>
      <c r="K118" s="44"/>
      <c r="L118" s="43"/>
      <c r="M118" s="259"/>
    </row>
    <row r="119" spans="1:15" ht="16.5" thickBot="1" x14ac:dyDescent="0.3">
      <c r="A119" s="222"/>
      <c r="B119" s="112"/>
      <c r="C119" s="112"/>
      <c r="D119" s="14"/>
      <c r="E119" s="13"/>
      <c r="F119" s="142" t="s">
        <v>84</v>
      </c>
      <c r="G119" s="260"/>
      <c r="H119" s="151" t="s">
        <v>140</v>
      </c>
      <c r="I119" s="261"/>
      <c r="J119" s="261"/>
      <c r="K119" s="261"/>
      <c r="L119" s="261"/>
      <c r="M119" s="261"/>
      <c r="N119" s="152" t="s">
        <v>141</v>
      </c>
      <c r="O119" s="262"/>
    </row>
    <row r="120" spans="1:15" ht="30" customHeight="1" x14ac:dyDescent="0.25">
      <c r="A120" s="222"/>
      <c r="B120" s="323" t="s">
        <v>74</v>
      </c>
      <c r="C120" s="324"/>
      <c r="D120" s="325" t="s">
        <v>75</v>
      </c>
      <c r="E120" s="326" t="s">
        <v>25</v>
      </c>
      <c r="F120" s="327" t="s">
        <v>91</v>
      </c>
      <c r="G120" s="328" t="s">
        <v>92</v>
      </c>
      <c r="H120" s="329" t="s">
        <v>142</v>
      </c>
      <c r="I120" s="535" t="s">
        <v>22</v>
      </c>
      <c r="J120" s="536"/>
      <c r="K120" s="330" t="s">
        <v>18</v>
      </c>
      <c r="L120" s="330" t="s">
        <v>23</v>
      </c>
      <c r="M120" s="329" t="s">
        <v>54</v>
      </c>
      <c r="N120" s="331" t="s">
        <v>43</v>
      </c>
      <c r="O120" s="332" t="s">
        <v>143</v>
      </c>
    </row>
    <row r="121" spans="1:15" ht="17.100000000000001" customHeight="1" x14ac:dyDescent="0.25">
      <c r="A121" s="222"/>
      <c r="B121" s="158" t="s">
        <v>76</v>
      </c>
      <c r="C121" s="159"/>
      <c r="D121" s="160"/>
      <c r="E121" s="156"/>
      <c r="F121" s="145">
        <v>0</v>
      </c>
      <c r="G121" s="146">
        <v>0</v>
      </c>
      <c r="H121" s="396"/>
      <c r="I121" s="525"/>
      <c r="J121" s="526"/>
      <c r="K121" s="397"/>
      <c r="L121" s="398"/>
      <c r="M121" s="399"/>
      <c r="N121" s="444"/>
      <c r="O121" s="445"/>
    </row>
    <row r="122" spans="1:15" ht="17.100000000000001" customHeight="1" x14ac:dyDescent="0.25">
      <c r="A122" s="222"/>
      <c r="B122" s="161" t="s">
        <v>153</v>
      </c>
      <c r="C122" s="162"/>
      <c r="D122" s="163"/>
      <c r="E122" s="157"/>
      <c r="F122" s="147">
        <v>0</v>
      </c>
      <c r="G122" s="148">
        <v>0</v>
      </c>
      <c r="H122" s="400"/>
      <c r="I122" s="511"/>
      <c r="J122" s="512"/>
      <c r="K122" s="401"/>
      <c r="L122" s="402"/>
      <c r="M122" s="403"/>
      <c r="N122" s="446"/>
      <c r="O122" s="447"/>
    </row>
    <row r="123" spans="1:15" ht="17.100000000000001" customHeight="1" x14ac:dyDescent="0.25">
      <c r="A123" s="222"/>
      <c r="B123" s="158" t="s">
        <v>148</v>
      </c>
      <c r="C123" s="159"/>
      <c r="D123" s="160"/>
      <c r="E123" s="156"/>
      <c r="F123" s="145">
        <v>0</v>
      </c>
      <c r="G123" s="146">
        <v>0</v>
      </c>
      <c r="H123" s="396"/>
      <c r="I123" s="525"/>
      <c r="J123" s="526"/>
      <c r="K123" s="397"/>
      <c r="L123" s="398"/>
      <c r="M123" s="399"/>
      <c r="N123" s="444"/>
      <c r="O123" s="445"/>
    </row>
    <row r="124" spans="1:15" ht="17.100000000000001" customHeight="1" x14ac:dyDescent="0.25">
      <c r="A124" s="222"/>
      <c r="B124" s="161" t="s">
        <v>152</v>
      </c>
      <c r="C124" s="162"/>
      <c r="D124" s="163"/>
      <c r="E124" s="157"/>
      <c r="F124" s="147">
        <v>0</v>
      </c>
      <c r="G124" s="148">
        <v>0</v>
      </c>
      <c r="H124" s="400"/>
      <c r="I124" s="511"/>
      <c r="J124" s="512"/>
      <c r="K124" s="401"/>
      <c r="L124" s="402"/>
      <c r="M124" s="403"/>
      <c r="N124" s="446"/>
      <c r="O124" s="447"/>
    </row>
    <row r="125" spans="1:15" ht="17.100000000000001" customHeight="1" x14ac:dyDescent="0.25">
      <c r="A125" s="222"/>
      <c r="B125" s="158" t="s">
        <v>149</v>
      </c>
      <c r="C125" s="159"/>
      <c r="D125" s="160"/>
      <c r="E125" s="156"/>
      <c r="F125" s="145">
        <v>0</v>
      </c>
      <c r="G125" s="146">
        <v>0</v>
      </c>
      <c r="H125" s="404"/>
      <c r="I125" s="525"/>
      <c r="J125" s="526"/>
      <c r="K125" s="405"/>
      <c r="L125" s="406"/>
      <c r="M125" s="407"/>
      <c r="N125" s="448"/>
      <c r="O125" s="449"/>
    </row>
    <row r="126" spans="1:15" ht="17.100000000000001" customHeight="1" x14ac:dyDescent="0.25">
      <c r="A126" s="222"/>
      <c r="B126" s="161" t="s">
        <v>150</v>
      </c>
      <c r="C126" s="162"/>
      <c r="D126" s="163"/>
      <c r="E126" s="157"/>
      <c r="F126" s="147">
        <v>0</v>
      </c>
      <c r="G126" s="148">
        <v>0</v>
      </c>
      <c r="H126" s="404"/>
      <c r="I126" s="511"/>
      <c r="J126" s="512"/>
      <c r="K126" s="405"/>
      <c r="L126" s="406"/>
      <c r="M126" s="407"/>
      <c r="N126" s="448"/>
      <c r="O126" s="449"/>
    </row>
    <row r="127" spans="1:15" ht="17.100000000000001" customHeight="1" x14ac:dyDescent="0.25">
      <c r="A127" s="222"/>
      <c r="B127" s="158" t="s">
        <v>77</v>
      </c>
      <c r="C127" s="159"/>
      <c r="D127" s="160"/>
      <c r="E127" s="156"/>
      <c r="F127" s="145">
        <v>0</v>
      </c>
      <c r="G127" s="146">
        <v>0</v>
      </c>
      <c r="H127" s="396"/>
      <c r="I127" s="525"/>
      <c r="J127" s="526"/>
      <c r="K127" s="397"/>
      <c r="L127" s="398"/>
      <c r="M127" s="399"/>
      <c r="N127" s="444"/>
      <c r="O127" s="445"/>
    </row>
    <row r="128" spans="1:15" ht="17.100000000000001" customHeight="1" x14ac:dyDescent="0.25">
      <c r="A128" s="222"/>
      <c r="B128" s="161" t="s">
        <v>151</v>
      </c>
      <c r="C128" s="162"/>
      <c r="D128" s="163"/>
      <c r="E128" s="157"/>
      <c r="F128" s="147">
        <v>0</v>
      </c>
      <c r="G128" s="148">
        <v>0</v>
      </c>
      <c r="H128" s="400"/>
      <c r="I128" s="511"/>
      <c r="J128" s="512"/>
      <c r="K128" s="401"/>
      <c r="L128" s="402"/>
      <c r="M128" s="403"/>
      <c r="N128" s="446"/>
      <c r="O128" s="447"/>
    </row>
    <row r="129" spans="1:15" ht="20.100000000000001" customHeight="1" x14ac:dyDescent="0.25">
      <c r="A129" s="222"/>
      <c r="B129" s="164" t="s">
        <v>177</v>
      </c>
      <c r="C129" s="165"/>
      <c r="D129" s="166"/>
      <c r="E129" s="154"/>
      <c r="F129" s="149">
        <v>0</v>
      </c>
      <c r="G129" s="150">
        <v>0</v>
      </c>
      <c r="H129" s="408"/>
      <c r="I129" s="409"/>
      <c r="J129" s="408"/>
      <c r="K129" s="410"/>
      <c r="L129" s="411"/>
      <c r="M129" s="412"/>
      <c r="N129" s="450"/>
      <c r="O129" s="451"/>
    </row>
    <row r="130" spans="1:15" ht="20.100000000000001" customHeight="1" x14ac:dyDescent="0.25">
      <c r="A130" s="222"/>
      <c r="B130" s="164" t="s">
        <v>178</v>
      </c>
      <c r="C130" s="167"/>
      <c r="D130" s="168"/>
      <c r="E130" s="153"/>
      <c r="F130" s="149">
        <v>0</v>
      </c>
      <c r="G130" s="150">
        <v>0</v>
      </c>
      <c r="H130" s="400"/>
      <c r="I130" s="413"/>
      <c r="J130" s="400"/>
      <c r="K130" s="401"/>
      <c r="L130" s="402"/>
      <c r="M130" s="403"/>
      <c r="N130" s="446"/>
      <c r="O130" s="447"/>
    </row>
    <row r="131" spans="1:15" ht="20.100000000000001" customHeight="1" thickBot="1" x14ac:dyDescent="0.3">
      <c r="A131" s="222"/>
      <c r="B131" s="307" t="s">
        <v>27</v>
      </c>
      <c r="C131" s="308"/>
      <c r="D131" s="309"/>
      <c r="E131" s="310"/>
      <c r="F131" s="311">
        <v>0</v>
      </c>
      <c r="G131" s="312">
        <v>0</v>
      </c>
      <c r="H131" s="414"/>
      <c r="I131" s="415"/>
      <c r="J131" s="414"/>
      <c r="K131" s="416"/>
      <c r="L131" s="417"/>
      <c r="M131" s="418"/>
      <c r="N131" s="452"/>
      <c r="O131" s="453"/>
    </row>
    <row r="132" spans="1:15" ht="9.75" customHeight="1" thickBot="1" x14ac:dyDescent="0.3">
      <c r="A132" s="222"/>
      <c r="B132" s="171"/>
      <c r="C132" s="172"/>
      <c r="D132" s="113"/>
      <c r="E132" s="173"/>
      <c r="F132" s="174"/>
      <c r="G132" s="174"/>
      <c r="H132" s="419"/>
      <c r="I132" s="420"/>
      <c r="J132" s="419"/>
      <c r="K132" s="419"/>
      <c r="L132" s="420"/>
      <c r="M132" s="420"/>
      <c r="N132" s="454"/>
      <c r="O132" s="455"/>
    </row>
    <row r="133" spans="1:15" customFormat="1" ht="20.100000000000001" customHeight="1" x14ac:dyDescent="0.25">
      <c r="B133" s="175" t="s">
        <v>176</v>
      </c>
      <c r="C133" s="176"/>
      <c r="D133" s="177"/>
      <c r="E133" s="178"/>
      <c r="F133" s="179">
        <v>0</v>
      </c>
      <c r="G133" s="180">
        <v>0</v>
      </c>
      <c r="H133" s="421"/>
      <c r="I133" s="422"/>
      <c r="J133" s="421"/>
      <c r="K133" s="423"/>
      <c r="L133" s="424"/>
      <c r="M133" s="425"/>
      <c r="N133" s="456"/>
      <c r="O133" s="457"/>
    </row>
    <row r="134" spans="1:15" customFormat="1" ht="20.100000000000001" customHeight="1" x14ac:dyDescent="0.25">
      <c r="B134" s="169" t="s">
        <v>180</v>
      </c>
      <c r="C134" s="170"/>
      <c r="D134" s="168"/>
      <c r="E134" s="153"/>
      <c r="F134" s="143">
        <v>0</v>
      </c>
      <c r="G134" s="144">
        <v>0</v>
      </c>
      <c r="H134" s="400"/>
      <c r="I134" s="413"/>
      <c r="J134" s="400"/>
      <c r="K134" s="401"/>
      <c r="L134" s="402"/>
      <c r="M134" s="403"/>
      <c r="N134" s="446"/>
      <c r="O134" s="447"/>
    </row>
    <row r="135" spans="1:15" customFormat="1" ht="20.100000000000001" customHeight="1" x14ac:dyDescent="0.25">
      <c r="B135" s="169" t="s">
        <v>181</v>
      </c>
      <c r="C135" s="170"/>
      <c r="D135" s="168"/>
      <c r="E135" s="153"/>
      <c r="F135" s="143">
        <v>0</v>
      </c>
      <c r="G135" s="144">
        <v>0</v>
      </c>
      <c r="H135" s="400"/>
      <c r="I135" s="413"/>
      <c r="J135" s="400"/>
      <c r="K135" s="401"/>
      <c r="L135" s="402"/>
      <c r="M135" s="403"/>
      <c r="N135" s="446"/>
      <c r="O135" s="447"/>
    </row>
    <row r="136" spans="1:15" customFormat="1" ht="20.100000000000001" customHeight="1" x14ac:dyDescent="0.25">
      <c r="B136" s="169" t="s">
        <v>182</v>
      </c>
      <c r="C136" s="170"/>
      <c r="D136" s="168"/>
      <c r="E136" s="153"/>
      <c r="F136" s="143">
        <v>0</v>
      </c>
      <c r="G136" s="144">
        <v>0</v>
      </c>
      <c r="H136" s="400"/>
      <c r="I136" s="413"/>
      <c r="J136" s="400"/>
      <c r="K136" s="401"/>
      <c r="L136" s="402"/>
      <c r="M136" s="403"/>
      <c r="N136" s="446"/>
      <c r="O136" s="447"/>
    </row>
    <row r="137" spans="1:15" customFormat="1" ht="20.100000000000001" customHeight="1" x14ac:dyDescent="0.25">
      <c r="B137" s="169" t="s">
        <v>183</v>
      </c>
      <c r="C137" s="170"/>
      <c r="D137" s="168"/>
      <c r="E137" s="153"/>
      <c r="F137" s="143">
        <v>0</v>
      </c>
      <c r="G137" s="144">
        <v>0</v>
      </c>
      <c r="H137" s="400"/>
      <c r="I137" s="413"/>
      <c r="J137" s="400"/>
      <c r="K137" s="401"/>
      <c r="L137" s="402"/>
      <c r="M137" s="403"/>
      <c r="N137" s="446"/>
      <c r="O137" s="447"/>
    </row>
    <row r="138" spans="1:15" customFormat="1" ht="20.100000000000001" customHeight="1" x14ac:dyDescent="0.25">
      <c r="B138" s="169" t="s">
        <v>184</v>
      </c>
      <c r="C138" s="170"/>
      <c r="D138" s="168"/>
      <c r="E138" s="155"/>
      <c r="F138" s="143">
        <v>0</v>
      </c>
      <c r="G138" s="144">
        <v>0</v>
      </c>
      <c r="H138" s="426"/>
      <c r="I138" s="427"/>
      <c r="J138" s="426"/>
      <c r="K138" s="389"/>
      <c r="L138" s="428"/>
      <c r="M138" s="429"/>
      <c r="N138" s="392"/>
      <c r="O138" s="393"/>
    </row>
    <row r="139" spans="1:15" customFormat="1" ht="20.100000000000001" customHeight="1" x14ac:dyDescent="0.25">
      <c r="B139" s="169" t="s">
        <v>185</v>
      </c>
      <c r="C139" s="170"/>
      <c r="D139" s="168"/>
      <c r="E139" s="155"/>
      <c r="F139" s="143">
        <v>0</v>
      </c>
      <c r="G139" s="144">
        <v>0</v>
      </c>
      <c r="H139" s="426"/>
      <c r="I139" s="427"/>
      <c r="J139" s="426"/>
      <c r="K139" s="389"/>
      <c r="L139" s="428"/>
      <c r="M139" s="429"/>
      <c r="N139" s="392"/>
      <c r="O139" s="393"/>
    </row>
    <row r="140" spans="1:15" customFormat="1" ht="20.100000000000001" customHeight="1" x14ac:dyDescent="0.25">
      <c r="B140" s="169" t="s">
        <v>186</v>
      </c>
      <c r="C140" s="170"/>
      <c r="D140" s="168"/>
      <c r="E140" s="155"/>
      <c r="F140" s="143">
        <v>0</v>
      </c>
      <c r="G140" s="144">
        <v>0</v>
      </c>
      <c r="H140" s="426"/>
      <c r="I140" s="427"/>
      <c r="J140" s="426"/>
      <c r="K140" s="389"/>
      <c r="L140" s="428"/>
      <c r="M140" s="429"/>
      <c r="N140" s="392"/>
      <c r="O140" s="393"/>
    </row>
    <row r="141" spans="1:15" customFormat="1" ht="20.100000000000001" customHeight="1" x14ac:dyDescent="0.25">
      <c r="B141" s="169" t="s">
        <v>187</v>
      </c>
      <c r="C141" s="170"/>
      <c r="D141" s="168"/>
      <c r="E141" s="155"/>
      <c r="F141" s="143">
        <v>0</v>
      </c>
      <c r="G141" s="144">
        <v>0</v>
      </c>
      <c r="H141" s="426"/>
      <c r="I141" s="427"/>
      <c r="J141" s="426"/>
      <c r="K141" s="389"/>
      <c r="L141" s="428"/>
      <c r="M141" s="429"/>
      <c r="N141" s="392"/>
      <c r="O141" s="393"/>
    </row>
    <row r="142" spans="1:15" customFormat="1" ht="20.100000000000001" customHeight="1" x14ac:dyDescent="0.25">
      <c r="B142" s="169" t="s">
        <v>78</v>
      </c>
      <c r="C142" s="170"/>
      <c r="D142" s="168"/>
      <c r="E142" s="155"/>
      <c r="F142" s="143">
        <v>0</v>
      </c>
      <c r="G142" s="144">
        <v>0</v>
      </c>
      <c r="H142" s="396"/>
      <c r="I142" s="430"/>
      <c r="J142" s="396"/>
      <c r="K142" s="397"/>
      <c r="L142" s="398"/>
      <c r="M142" s="399"/>
      <c r="N142" s="444"/>
      <c r="O142" s="445"/>
    </row>
    <row r="143" spans="1:15" customFormat="1" ht="20.100000000000001" customHeight="1" x14ac:dyDescent="0.25">
      <c r="B143" s="169" t="s">
        <v>188</v>
      </c>
      <c r="C143" s="170"/>
      <c r="D143" s="168"/>
      <c r="E143" s="155"/>
      <c r="F143" s="143">
        <v>0</v>
      </c>
      <c r="G143" s="144">
        <v>0</v>
      </c>
      <c r="H143" s="396"/>
      <c r="I143" s="430"/>
      <c r="J143" s="396"/>
      <c r="K143" s="397"/>
      <c r="L143" s="398"/>
      <c r="M143" s="399"/>
      <c r="N143" s="444"/>
      <c r="O143" s="445"/>
    </row>
    <row r="144" spans="1:15" customFormat="1" ht="20.100000000000001" customHeight="1" thickBot="1" x14ac:dyDescent="0.3">
      <c r="B144" s="313" t="s">
        <v>179</v>
      </c>
      <c r="C144" s="308"/>
      <c r="D144" s="309"/>
      <c r="E144" s="314"/>
      <c r="F144" s="315">
        <v>0</v>
      </c>
      <c r="G144" s="316">
        <v>0</v>
      </c>
      <c r="H144" s="431"/>
      <c r="I144" s="432"/>
      <c r="J144" s="431"/>
      <c r="K144" s="433"/>
      <c r="L144" s="434"/>
      <c r="M144" s="435"/>
      <c r="N144" s="458"/>
      <c r="O144" s="459"/>
    </row>
    <row r="145" spans="2:15" customFormat="1" ht="9.75" customHeight="1" thickBot="1" x14ac:dyDescent="0.3">
      <c r="B145" s="171"/>
      <c r="C145" s="181"/>
      <c r="D145" s="182"/>
      <c r="E145" s="183"/>
      <c r="F145" s="184"/>
      <c r="G145" s="184"/>
      <c r="H145" s="436"/>
      <c r="I145" s="437"/>
      <c r="J145" s="436"/>
      <c r="K145" s="436"/>
      <c r="L145" s="437"/>
      <c r="M145" s="437"/>
      <c r="N145" s="460"/>
      <c r="O145" s="461"/>
    </row>
    <row r="146" spans="2:15" customFormat="1" ht="24" customHeight="1" thickBot="1" x14ac:dyDescent="0.3">
      <c r="B146" s="317" t="s">
        <v>40</v>
      </c>
      <c r="C146" s="318"/>
      <c r="D146" s="319"/>
      <c r="E146" s="320"/>
      <c r="F146" s="321">
        <f>SUM(F121:F141)</f>
        <v>0</v>
      </c>
      <c r="G146" s="322">
        <f>SUM(G121:G141)</f>
        <v>0</v>
      </c>
      <c r="H146" s="438"/>
      <c r="I146" s="439"/>
      <c r="J146" s="438"/>
      <c r="K146" s="440"/>
      <c r="L146" s="441"/>
      <c r="M146" s="442"/>
      <c r="N146" s="462"/>
      <c r="O146" s="463"/>
    </row>
  </sheetData>
  <mergeCells count="53">
    <mergeCell ref="N90:N91"/>
    <mergeCell ref="O90:O91"/>
    <mergeCell ref="I120:J120"/>
    <mergeCell ref="I121:J121"/>
    <mergeCell ref="I122:J122"/>
    <mergeCell ref="I112:J112"/>
    <mergeCell ref="I113:J113"/>
    <mergeCell ref="I114:J114"/>
    <mergeCell ref="B91:C91"/>
    <mergeCell ref="B95:C95"/>
    <mergeCell ref="B100:C105"/>
    <mergeCell ref="E100:J100"/>
    <mergeCell ref="E101:J101"/>
    <mergeCell ref="E102:J102"/>
    <mergeCell ref="E103:J103"/>
    <mergeCell ref="E104:J104"/>
    <mergeCell ref="E105:J105"/>
    <mergeCell ref="D91:I91"/>
    <mergeCell ref="D95:I95"/>
    <mergeCell ref="I123:J123"/>
    <mergeCell ref="I124:J124"/>
    <mergeCell ref="I125:J125"/>
    <mergeCell ref="I126:J126"/>
    <mergeCell ref="I127:J127"/>
    <mergeCell ref="I128:J128"/>
    <mergeCell ref="D23:G23"/>
    <mergeCell ref="F27:G29"/>
    <mergeCell ref="H27:M29"/>
    <mergeCell ref="G31:G32"/>
    <mergeCell ref="I33:M34"/>
    <mergeCell ref="J83:K84"/>
    <mergeCell ref="I115:J115"/>
    <mergeCell ref="I64:J64"/>
    <mergeCell ref="I65:J65"/>
    <mergeCell ref="I66:J66"/>
    <mergeCell ref="I67:J67"/>
    <mergeCell ref="I68:J68"/>
    <mergeCell ref="I69:J69"/>
    <mergeCell ref="I110:J110"/>
    <mergeCell ref="I111:J111"/>
    <mergeCell ref="D6:L6"/>
    <mergeCell ref="D21:E21"/>
    <mergeCell ref="D79:I79"/>
    <mergeCell ref="L83:L84"/>
    <mergeCell ref="J82:K82"/>
    <mergeCell ref="D73:I75"/>
    <mergeCell ref="D10:G10"/>
    <mergeCell ref="C14:H14"/>
    <mergeCell ref="C16:H16"/>
    <mergeCell ref="I10:M10"/>
    <mergeCell ref="B73:C75"/>
    <mergeCell ref="B79:C79"/>
    <mergeCell ref="D8:L8"/>
  </mergeCells>
  <dataValidations count="1">
    <dataValidation type="list" errorStyle="warning" allowBlank="1" showInputMessage="1" showErrorMessage="1" sqref="E57">
      <formula1>$A$115:$A$118</formula1>
    </dataValidation>
  </dataValidations>
  <hyperlinks>
    <hyperlink ref="I55:K55" r:id="rId1" display="Course Program Fee Guidelines"/>
  </hyperlinks>
  <pageMargins left="0.34" right="0.22" top="0.46" bottom="0.5" header="0.27" footer="0.22"/>
  <pageSetup scale="60" fitToHeight="0" orientation="portrait" horizontalDpi="4294967295" verticalDpi="4294967295" r:id="rId2"/>
  <headerFooter scaleWithDoc="0">
    <oddFooter>&amp;R&amp;9Pg. &amp;P</oddFooter>
  </headerFooter>
  <rowBreaks count="2" manualBreakCount="2">
    <brk id="58" max="14" man="1"/>
    <brk id="115" max="14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errorStyle="information" allowBlank="1" showInputMessage="1">
          <x14:formula1>
            <xm:f>Lists!$A$29:$A$39</xm:f>
          </x14:formula1>
          <xm:sqref>M95 M91</xm:sqref>
        </x14:dataValidation>
        <x14:dataValidation type="list" allowBlank="1" showInputMessage="1">
          <x14:formula1>
            <xm:f>Lists!$A$2:$A$6</xm:f>
          </x14:formula1>
          <xm:sqref>D21:E21</xm:sqref>
        </x14:dataValidation>
        <x14:dataValidation type="list" errorStyle="warning" allowBlank="1" showInputMessage="1" showErrorMessage="1">
          <x14:formula1>
            <xm:f>Lists!$A$10:$A$17</xm:f>
          </x14:formula1>
          <xm:sqref>M6</xm:sqref>
        </x14:dataValidation>
        <x14:dataValidation type="list" errorStyle="warning" allowBlank="1" showInputMessage="1" showErrorMessage="1">
          <x14:formula1>
            <xm:f>Lists!$A$9:$A$17</xm:f>
          </x14:formula1>
          <xm:sqref>D6:L6</xm:sqref>
        </x14:dataValidation>
        <x14:dataValidation type="list" allowBlank="1" showInputMessage="1">
          <x14:formula1>
            <xm:f>Lists!$A$49:$A$51</xm:f>
          </x14:formula1>
          <xm:sqref>L100:L105</xm:sqref>
        </x14:dataValidation>
        <x14:dataValidation type="list" errorStyle="warning" allowBlank="1" showInputMessage="1" showErrorMessage="1">
          <x14:formula1>
            <xm:f>Lists!$A$42:$A$46</xm:f>
          </x14:formula1>
          <xm:sqref>N100:N105</xm:sqref>
        </x14:dataValidation>
        <x14:dataValidation type="list" errorStyle="warning" allowBlank="1" showInputMessage="1" showErrorMessage="1">
          <x14:formula1>
            <xm:f>Lists!$A$29:$A$39</xm:f>
          </x14:formula1>
          <xm:sqref>M100:M105</xm:sqref>
        </x14:dataValidation>
        <x14:dataValidation type="list" errorStyle="warning" allowBlank="1" showInputMessage="1" showErrorMessage="1">
          <x14:formula1>
            <xm:f>Lists!$A$54:$A$59</xm:f>
          </x14:formula1>
          <xm:sqref>D100:D105</xm:sqref>
        </x14:dataValidation>
        <x14:dataValidation type="list" errorStyle="warning" allowBlank="1" showInputMessage="1" showErrorMessage="1">
          <x14:formula1>
            <xm:f>Lists!$A$105:$A$108</xm:f>
          </x14:formula1>
          <xm:sqref>E54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P24"/>
  <sheetViews>
    <sheetView showGridLines="0" workbookViewId="0">
      <selection activeCell="B15" sqref="B15"/>
    </sheetView>
  </sheetViews>
  <sheetFormatPr defaultRowHeight="15" x14ac:dyDescent="0.25"/>
  <cols>
    <col min="1" max="1" width="0.85546875" customWidth="1"/>
    <col min="2" max="2" width="17.140625" customWidth="1"/>
    <col min="3" max="3" width="53.28515625" customWidth="1"/>
    <col min="4" max="4" width="10.7109375" customWidth="1"/>
    <col min="5" max="5" width="9.85546875" customWidth="1"/>
    <col min="6" max="6" width="12.140625" customWidth="1"/>
    <col min="7" max="7" width="11.5703125" customWidth="1"/>
    <col min="8" max="8" width="12.140625" customWidth="1"/>
    <col min="9" max="9" width="12.28515625" customWidth="1"/>
    <col min="10" max="10" width="11.140625" customWidth="1"/>
    <col min="11" max="12" width="10.7109375" customWidth="1"/>
    <col min="13" max="13" width="14" customWidth="1"/>
    <col min="14" max="14" width="1" customWidth="1"/>
  </cols>
  <sheetData>
    <row r="1" spans="1:15" ht="23.25" customHeight="1" x14ac:dyDescent="0.25">
      <c r="B1" s="32" t="s">
        <v>121</v>
      </c>
      <c r="C1" s="32"/>
      <c r="D1" s="32"/>
      <c r="E1" s="32"/>
      <c r="F1" s="12"/>
      <c r="G1" s="12"/>
      <c r="H1" s="12"/>
      <c r="I1" s="24" t="s">
        <v>29</v>
      </c>
      <c r="J1" s="24"/>
      <c r="K1" s="90"/>
    </row>
    <row r="2" spans="1:15" ht="30" customHeight="1" x14ac:dyDescent="0.4">
      <c r="B2" s="374" t="s">
        <v>122</v>
      </c>
      <c r="C2" s="374"/>
      <c r="D2" s="374"/>
      <c r="E2" s="375"/>
      <c r="F2" s="12"/>
      <c r="G2" s="12"/>
      <c r="H2" s="12"/>
      <c r="I2" s="136" t="s">
        <v>28</v>
      </c>
      <c r="J2" s="193" t="s">
        <v>192</v>
      </c>
      <c r="K2" s="90"/>
    </row>
    <row r="3" spans="1:15" s="72" customFormat="1" ht="13.5" customHeight="1" x14ac:dyDescent="0.25">
      <c r="A3" s="89"/>
      <c r="B3" s="376"/>
      <c r="C3" s="377"/>
      <c r="D3" s="376"/>
      <c r="E3" s="376"/>
      <c r="F3" s="376"/>
      <c r="G3" s="376"/>
      <c r="H3" s="376"/>
    </row>
    <row r="4" spans="1:15" ht="18.75" customHeight="1" x14ac:dyDescent="0.25">
      <c r="B4" s="30" t="s">
        <v>123</v>
      </c>
      <c r="C4" s="537" t="str">
        <f>'Full Proposal 1-Program Detail'!D6</f>
        <v>[SELECT]</v>
      </c>
      <c r="D4" s="537"/>
      <c r="E4" s="537"/>
      <c r="F4" s="537"/>
      <c r="G4" s="537"/>
      <c r="J4" s="6"/>
    </row>
    <row r="5" spans="1:15" s="89" customFormat="1" ht="18.75" customHeight="1" x14ac:dyDescent="0.25">
      <c r="B5" s="7"/>
      <c r="C5" s="7"/>
      <c r="J5" s="6"/>
    </row>
    <row r="6" spans="1:15" ht="18.75" customHeight="1" x14ac:dyDescent="0.25">
      <c r="B6" s="30" t="s">
        <v>124</v>
      </c>
      <c r="C6" s="538" t="str">
        <f>IF('Full Proposal 1-Program Detail'!D8&gt;1,'Full Proposal 1-Program Detail'!D8,"")</f>
        <v/>
      </c>
      <c r="D6" s="538"/>
      <c r="E6" s="538"/>
      <c r="F6" s="538"/>
      <c r="G6" s="538"/>
      <c r="J6" s="6"/>
    </row>
    <row r="7" spans="1:15" s="89" customFormat="1" ht="18.75" customHeight="1" x14ac:dyDescent="0.25">
      <c r="B7" s="7"/>
      <c r="C7" s="7"/>
      <c r="J7" s="6"/>
    </row>
    <row r="8" spans="1:15" ht="18.75" customHeight="1" x14ac:dyDescent="0.25">
      <c r="B8" s="30" t="s">
        <v>48</v>
      </c>
      <c r="C8" s="539" t="str">
        <f>IF('Full Proposal 1-Program Detail'!D23&gt;1,'Full Proposal 1-Program Detail'!D23,"")</f>
        <v/>
      </c>
      <c r="D8" s="539"/>
      <c r="E8" s="539"/>
      <c r="F8" s="100" t="s">
        <v>58</v>
      </c>
      <c r="G8" s="273" t="str">
        <f>IF('Full Proposal 1-Program Detail'!D25&gt;0,'Full Proposal 1-Program Detail'!D25,"")</f>
        <v/>
      </c>
      <c r="J8" s="6"/>
    </row>
    <row r="9" spans="1:15" ht="18.75" customHeight="1" x14ac:dyDescent="0.25"/>
    <row r="10" spans="1:15" s="89" customFormat="1" ht="22.5" customHeight="1" x14ac:dyDescent="0.25">
      <c r="B10" s="106" t="s">
        <v>213</v>
      </c>
      <c r="G10" s="6"/>
      <c r="H10" s="6"/>
      <c r="I10"/>
      <c r="J10"/>
      <c r="K10"/>
      <c r="L10"/>
      <c r="M10"/>
      <c r="N10" s="6"/>
      <c r="O10" s="6"/>
    </row>
    <row r="11" spans="1:15" s="72" customFormat="1" ht="11.25" customHeight="1" x14ac:dyDescent="0.25">
      <c r="A11" s="89"/>
      <c r="D11" s="71"/>
      <c r="E11" s="71"/>
      <c r="F11" s="497"/>
      <c r="G11" s="497"/>
      <c r="H11" s="497"/>
      <c r="I11" s="498"/>
      <c r="J11" s="16"/>
      <c r="K11" s="16"/>
      <c r="L11" s="16"/>
      <c r="M11" s="16"/>
    </row>
    <row r="12" spans="1:15" x14ac:dyDescent="0.25">
      <c r="B12" s="11" t="s">
        <v>132</v>
      </c>
      <c r="D12" s="59"/>
      <c r="F12" s="60"/>
      <c r="H12" s="60"/>
      <c r="I12" s="60"/>
    </row>
    <row r="13" spans="1:15" ht="14.25" customHeight="1" x14ac:dyDescent="0.25">
      <c r="C13" s="95"/>
      <c r="D13" s="59"/>
      <c r="F13" s="60"/>
      <c r="H13" s="60"/>
      <c r="I13" s="60"/>
    </row>
    <row r="14" spans="1:15" ht="35.25" customHeight="1" x14ac:dyDescent="0.25">
      <c r="B14" s="17" t="s">
        <v>135</v>
      </c>
      <c r="C14" s="17" t="s">
        <v>239</v>
      </c>
      <c r="D14" s="17" t="s">
        <v>25</v>
      </c>
      <c r="E14" s="17" t="s">
        <v>127</v>
      </c>
      <c r="F14" s="17" t="s">
        <v>141</v>
      </c>
      <c r="G14" s="27" t="s">
        <v>129</v>
      </c>
      <c r="H14" s="94" t="s">
        <v>44</v>
      </c>
      <c r="I14" s="94" t="s">
        <v>40</v>
      </c>
    </row>
    <row r="15" spans="1:15" ht="30" customHeight="1" x14ac:dyDescent="0.25">
      <c r="B15" s="37" t="s">
        <v>32</v>
      </c>
      <c r="C15" s="114" t="s">
        <v>32</v>
      </c>
      <c r="D15" s="93"/>
      <c r="E15" s="37" t="s">
        <v>32</v>
      </c>
      <c r="F15" s="37" t="s">
        <v>32</v>
      </c>
      <c r="G15" s="103">
        <v>0</v>
      </c>
      <c r="H15" s="130">
        <f t="shared" ref="H15:H22" si="0">G15*0.47</f>
        <v>0</v>
      </c>
      <c r="I15" s="130">
        <f t="shared" ref="I15:I22" si="1">SUM(G15:H15)</f>
        <v>0</v>
      </c>
    </row>
    <row r="16" spans="1:15" ht="30" customHeight="1" x14ac:dyDescent="0.25">
      <c r="B16" s="37" t="s">
        <v>32</v>
      </c>
      <c r="C16" s="114" t="s">
        <v>32</v>
      </c>
      <c r="D16" s="93"/>
      <c r="E16" s="37" t="s">
        <v>32</v>
      </c>
      <c r="F16" s="37" t="s">
        <v>32</v>
      </c>
      <c r="G16" s="103">
        <v>0</v>
      </c>
      <c r="H16" s="130">
        <f t="shared" si="0"/>
        <v>0</v>
      </c>
      <c r="I16" s="130">
        <f t="shared" si="1"/>
        <v>0</v>
      </c>
    </row>
    <row r="17" spans="2:16" ht="30" customHeight="1" x14ac:dyDescent="0.25">
      <c r="B17" s="37" t="s">
        <v>32</v>
      </c>
      <c r="C17" s="114" t="s">
        <v>32</v>
      </c>
      <c r="D17" s="93"/>
      <c r="E17" s="37" t="s">
        <v>32</v>
      </c>
      <c r="F17" s="37" t="s">
        <v>32</v>
      </c>
      <c r="G17" s="103">
        <v>0</v>
      </c>
      <c r="H17" s="130">
        <f t="shared" si="0"/>
        <v>0</v>
      </c>
      <c r="I17" s="130">
        <f t="shared" si="1"/>
        <v>0</v>
      </c>
      <c r="L17" s="16"/>
      <c r="M17" s="16"/>
      <c r="N17" s="16"/>
      <c r="O17" s="16"/>
      <c r="P17" s="16"/>
    </row>
    <row r="18" spans="2:16" ht="30" customHeight="1" x14ac:dyDescent="0.25">
      <c r="B18" s="37" t="s">
        <v>32</v>
      </c>
      <c r="C18" s="114" t="s">
        <v>32</v>
      </c>
      <c r="D18" s="93"/>
      <c r="E18" s="37" t="s">
        <v>32</v>
      </c>
      <c r="F18" s="37" t="s">
        <v>32</v>
      </c>
      <c r="G18" s="103">
        <v>0</v>
      </c>
      <c r="H18" s="130">
        <f t="shared" si="0"/>
        <v>0</v>
      </c>
      <c r="I18" s="130">
        <f t="shared" si="1"/>
        <v>0</v>
      </c>
      <c r="L18" s="16"/>
      <c r="M18" s="16"/>
      <c r="N18" s="16"/>
      <c r="O18" s="16"/>
      <c r="P18" s="16"/>
    </row>
    <row r="19" spans="2:16" ht="30" customHeight="1" x14ac:dyDescent="0.25">
      <c r="B19" s="37" t="s">
        <v>32</v>
      </c>
      <c r="C19" s="114" t="s">
        <v>32</v>
      </c>
      <c r="D19" s="93"/>
      <c r="E19" s="37" t="s">
        <v>32</v>
      </c>
      <c r="F19" s="37" t="s">
        <v>32</v>
      </c>
      <c r="G19" s="103">
        <v>0</v>
      </c>
      <c r="H19" s="130">
        <f t="shared" si="0"/>
        <v>0</v>
      </c>
      <c r="I19" s="130">
        <f t="shared" si="1"/>
        <v>0</v>
      </c>
      <c r="L19" s="16"/>
      <c r="M19" s="16"/>
      <c r="N19" s="16"/>
      <c r="O19" s="16"/>
      <c r="P19" s="16"/>
    </row>
    <row r="20" spans="2:16" ht="30" customHeight="1" x14ac:dyDescent="0.25">
      <c r="B20" s="37" t="s">
        <v>32</v>
      </c>
      <c r="C20" s="114" t="s">
        <v>32</v>
      </c>
      <c r="D20" s="93"/>
      <c r="E20" s="37" t="s">
        <v>32</v>
      </c>
      <c r="F20" s="37" t="s">
        <v>32</v>
      </c>
      <c r="G20" s="103">
        <v>0</v>
      </c>
      <c r="H20" s="130">
        <f t="shared" si="0"/>
        <v>0</v>
      </c>
      <c r="I20" s="130">
        <f t="shared" si="1"/>
        <v>0</v>
      </c>
      <c r="L20" s="16"/>
      <c r="M20" s="16"/>
      <c r="N20" s="16"/>
      <c r="O20" s="16"/>
      <c r="P20" s="16"/>
    </row>
    <row r="21" spans="2:16" ht="30" customHeight="1" x14ac:dyDescent="0.25">
      <c r="B21" s="37" t="s">
        <v>32</v>
      </c>
      <c r="C21" s="114" t="s">
        <v>32</v>
      </c>
      <c r="D21" s="93"/>
      <c r="E21" s="37" t="s">
        <v>32</v>
      </c>
      <c r="F21" s="37" t="s">
        <v>32</v>
      </c>
      <c r="G21" s="103">
        <v>0</v>
      </c>
      <c r="H21" s="130">
        <f t="shared" si="0"/>
        <v>0</v>
      </c>
      <c r="I21" s="130">
        <f t="shared" si="1"/>
        <v>0</v>
      </c>
      <c r="L21" s="16"/>
      <c r="M21" s="16"/>
      <c r="N21" s="16"/>
      <c r="O21" s="16"/>
      <c r="P21" s="16"/>
    </row>
    <row r="22" spans="2:16" ht="30" customHeight="1" x14ac:dyDescent="0.25">
      <c r="B22" s="37" t="s">
        <v>32</v>
      </c>
      <c r="C22" s="114" t="s">
        <v>32</v>
      </c>
      <c r="D22" s="93"/>
      <c r="E22" s="37" t="s">
        <v>32</v>
      </c>
      <c r="F22" s="37" t="s">
        <v>32</v>
      </c>
      <c r="G22" s="103">
        <v>0</v>
      </c>
      <c r="H22" s="130">
        <f t="shared" si="0"/>
        <v>0</v>
      </c>
      <c r="I22" s="130">
        <f t="shared" si="1"/>
        <v>0</v>
      </c>
      <c r="L22" s="16"/>
      <c r="M22" s="16"/>
      <c r="N22" s="16"/>
      <c r="O22" s="16"/>
      <c r="P22" s="16"/>
    </row>
    <row r="23" spans="2:16" x14ac:dyDescent="0.25">
      <c r="C23" s="271"/>
      <c r="D23" s="199"/>
      <c r="G23" s="71"/>
      <c r="K23" s="16"/>
      <c r="L23" s="16"/>
    </row>
    <row r="24" spans="2:16" ht="17.25" x14ac:dyDescent="0.25">
      <c r="B24" s="95" t="s">
        <v>130</v>
      </c>
    </row>
  </sheetData>
  <mergeCells count="4">
    <mergeCell ref="C4:G4"/>
    <mergeCell ref="F11:I11"/>
    <mergeCell ref="C6:G6"/>
    <mergeCell ref="C8:E8"/>
  </mergeCells>
  <pageMargins left="0.6" right="0.68" top="0.55000000000000004" bottom="0.63" header="0.41" footer="0.38"/>
  <pageSetup scale="61" orientation="portrait" horizontalDpi="4294967295" verticalDpi="4294967295" r:id="rId1"/>
  <headerFooter scaleWithDoc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>
          <x14:formula1>
            <xm:f>Lists!$A$54:$A$59</xm:f>
          </x14:formula1>
          <xm:sqref>B15:B22</xm:sqref>
        </x14:dataValidation>
        <x14:dataValidation type="list" errorStyle="warning" allowBlank="1" showInputMessage="1" showErrorMessage="1">
          <x14:formula1>
            <xm:f>Lists!$C$29:$C$37</xm:f>
          </x14:formula1>
          <xm:sqref>E15:E22</xm:sqref>
        </x14:dataValidation>
        <x14:dataValidation type="list" errorStyle="warning" allowBlank="1" showInputMessage="1" showErrorMessage="1">
          <x14:formula1>
            <xm:f>Lists!$A$42:$A$46</xm:f>
          </x14:formula1>
          <xm:sqref>F15:F22</xm:sqref>
        </x14:dataValidation>
        <x14:dataValidation type="list" errorStyle="warning" allowBlank="1" showInputMessage="1" showErrorMessage="1">
          <x14:formula1>
            <xm:f>Lists!$A$62:$A$67</xm:f>
          </x14:formula1>
          <xm:sqref>C15:C22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P47"/>
  <sheetViews>
    <sheetView showGridLines="0" workbookViewId="0">
      <selection activeCell="B16" sqref="B16"/>
    </sheetView>
  </sheetViews>
  <sheetFormatPr defaultRowHeight="15" x14ac:dyDescent="0.25"/>
  <cols>
    <col min="1" max="1" width="0.85546875" customWidth="1"/>
    <col min="2" max="2" width="15" customWidth="1"/>
    <col min="3" max="3" width="41.5703125" customWidth="1"/>
    <col min="4" max="4" width="12.7109375" customWidth="1"/>
    <col min="5" max="5" width="18.42578125" customWidth="1"/>
    <col min="6" max="6" width="12.7109375" customWidth="1"/>
    <col min="7" max="7" width="13" customWidth="1"/>
    <col min="8" max="8" width="12.140625" customWidth="1"/>
    <col min="9" max="9" width="10.28515625" customWidth="1"/>
    <col min="10" max="13" width="10.7109375" customWidth="1"/>
    <col min="14" max="14" width="14" customWidth="1"/>
    <col min="15" max="15" width="1" customWidth="1"/>
  </cols>
  <sheetData>
    <row r="1" spans="2:16" ht="21.75" customHeight="1" x14ac:dyDescent="0.25">
      <c r="B1" s="215"/>
      <c r="C1" s="32"/>
      <c r="D1" s="213" t="s">
        <v>121</v>
      </c>
      <c r="E1" s="12"/>
      <c r="F1" s="12"/>
      <c r="G1" s="12"/>
      <c r="H1" s="24" t="s">
        <v>29</v>
      </c>
      <c r="I1" s="24"/>
      <c r="J1" s="90"/>
    </row>
    <row r="2" spans="2:16" ht="28.5" customHeight="1" x14ac:dyDescent="0.4">
      <c r="B2" s="215"/>
      <c r="C2" s="32"/>
      <c r="D2" s="303" t="s">
        <v>131</v>
      </c>
      <c r="E2" s="12"/>
      <c r="F2" s="12"/>
      <c r="G2" s="12"/>
      <c r="H2" s="136" t="s">
        <v>28</v>
      </c>
      <c r="I2" s="193" t="s">
        <v>192</v>
      </c>
      <c r="J2" s="90"/>
    </row>
    <row r="3" spans="2:16" s="89" customFormat="1" ht="13.5" customHeight="1" x14ac:dyDescent="0.25">
      <c r="B3" s="7"/>
      <c r="C3" s="7"/>
    </row>
    <row r="4" spans="2:16" ht="18.75" customHeight="1" x14ac:dyDescent="0.25">
      <c r="B4" s="30" t="s">
        <v>123</v>
      </c>
      <c r="C4" s="97" t="str">
        <f>'Full Proposal 1-Program Detail'!D6</f>
        <v>[SELECT]</v>
      </c>
      <c r="D4" s="34"/>
      <c r="E4" s="34"/>
      <c r="F4" s="34"/>
      <c r="G4" s="34"/>
      <c r="I4" s="6"/>
    </row>
    <row r="5" spans="2:16" s="89" customFormat="1" ht="18.75" customHeight="1" x14ac:dyDescent="0.25">
      <c r="B5" s="7"/>
      <c r="C5" s="7"/>
      <c r="I5" s="6"/>
    </row>
    <row r="6" spans="2:16" ht="18.75" customHeight="1" x14ac:dyDescent="0.25">
      <c r="B6" s="30" t="s">
        <v>124</v>
      </c>
      <c r="C6" s="97" t="str">
        <f>IF('Full Proposal 1-Program Detail'!D8&gt;1,'Full Proposal 1-Program Detail'!D8,"")</f>
        <v/>
      </c>
      <c r="D6" s="34"/>
      <c r="E6" s="34"/>
      <c r="F6" s="34"/>
      <c r="G6" s="34"/>
      <c r="I6" s="6"/>
    </row>
    <row r="7" spans="2:16" s="89" customFormat="1" ht="18.75" customHeight="1" x14ac:dyDescent="0.25">
      <c r="B7" s="7"/>
      <c r="C7" s="7"/>
      <c r="I7" s="6"/>
    </row>
    <row r="8" spans="2:16" ht="18.75" customHeight="1" x14ac:dyDescent="0.25">
      <c r="B8" s="30" t="s">
        <v>48</v>
      </c>
      <c r="C8" s="98" t="str">
        <f>IF('Full Proposal 1-Program Detail'!D23&gt;1,'Full Proposal 1-Program Detail'!D23,"")</f>
        <v/>
      </c>
      <c r="D8" s="98"/>
      <c r="E8" s="99"/>
      <c r="F8" s="100" t="s">
        <v>58</v>
      </c>
      <c r="G8" s="101" t="str">
        <f>IF('Full Proposal 1-Program Detail'!D25&gt;0,'Full Proposal 1-Program Detail'!D25,"")</f>
        <v/>
      </c>
      <c r="I8" s="6"/>
    </row>
    <row r="9" spans="2:16" ht="18.75" customHeight="1" x14ac:dyDescent="0.25">
      <c r="C9" s="41"/>
    </row>
    <row r="10" spans="2:16" s="89" customFormat="1" ht="16.5" customHeight="1" x14ac:dyDescent="0.25">
      <c r="B10" s="11" t="s">
        <v>133</v>
      </c>
      <c r="C10" s="60"/>
      <c r="H10" s="6"/>
      <c r="I10" s="6"/>
      <c r="J10"/>
      <c r="K10"/>
      <c r="L10"/>
      <c r="M10"/>
      <c r="N10"/>
      <c r="O10" s="6"/>
      <c r="P10" s="6"/>
    </row>
    <row r="11" spans="2:16" s="89" customFormat="1" ht="11.25" customHeight="1" x14ac:dyDescent="0.25">
      <c r="D11" s="88"/>
      <c r="E11" s="88"/>
      <c r="F11" s="88"/>
      <c r="G11" s="497"/>
      <c r="H11" s="497"/>
      <c r="I11" s="497"/>
      <c r="J11" s="16"/>
      <c r="K11" s="16"/>
      <c r="L11" s="16"/>
      <c r="M11" s="16"/>
      <c r="N11" s="16"/>
    </row>
    <row r="12" spans="2:16" x14ac:dyDescent="0.25">
      <c r="B12" s="106" t="s">
        <v>213</v>
      </c>
      <c r="C12" s="11"/>
      <c r="D12" s="59"/>
      <c r="G12" s="60"/>
      <c r="I12" s="60"/>
    </row>
    <row r="13" spans="2:16" x14ac:dyDescent="0.25">
      <c r="B13" s="11"/>
      <c r="C13" s="11"/>
      <c r="D13" s="59"/>
      <c r="G13" s="60"/>
      <c r="I13" s="60"/>
    </row>
    <row r="14" spans="2:16" ht="15.75" x14ac:dyDescent="0.25">
      <c r="B14" s="115" t="s">
        <v>155</v>
      </c>
      <c r="C14" s="84"/>
      <c r="D14" s="59"/>
      <c r="G14" s="60"/>
      <c r="I14" s="60"/>
    </row>
    <row r="15" spans="2:16" ht="35.25" customHeight="1" x14ac:dyDescent="0.25">
      <c r="B15" s="17" t="s">
        <v>134</v>
      </c>
      <c r="C15" s="104" t="s">
        <v>199</v>
      </c>
      <c r="D15" s="17" t="s">
        <v>25</v>
      </c>
      <c r="E15" s="17" t="s">
        <v>127</v>
      </c>
      <c r="F15" s="17" t="s">
        <v>141</v>
      </c>
      <c r="G15" s="27" t="s">
        <v>129</v>
      </c>
      <c r="H15" s="94" t="s">
        <v>44</v>
      </c>
      <c r="I15" s="94" t="s">
        <v>40</v>
      </c>
    </row>
    <row r="16" spans="2:16" ht="20.100000000000001" customHeight="1" x14ac:dyDescent="0.25">
      <c r="B16" s="37" t="s">
        <v>32</v>
      </c>
      <c r="C16" s="105" t="s">
        <v>32</v>
      </c>
      <c r="D16" s="93"/>
      <c r="E16" s="37" t="s">
        <v>32</v>
      </c>
      <c r="F16" s="37" t="s">
        <v>32</v>
      </c>
      <c r="G16" s="103">
        <v>0</v>
      </c>
      <c r="H16" s="192">
        <f t="shared" ref="H16:H23" si="0">G16*0.69</f>
        <v>0</v>
      </c>
      <c r="I16" s="192">
        <f t="shared" ref="I16:I23" si="1">SUM(G16:H16)</f>
        <v>0</v>
      </c>
    </row>
    <row r="17" spans="2:16" ht="20.100000000000001" customHeight="1" x14ac:dyDescent="0.25">
      <c r="B17" s="37" t="s">
        <v>32</v>
      </c>
      <c r="C17" s="105" t="s">
        <v>32</v>
      </c>
      <c r="D17" s="93"/>
      <c r="E17" s="37" t="s">
        <v>32</v>
      </c>
      <c r="F17" s="37" t="s">
        <v>32</v>
      </c>
      <c r="G17" s="103">
        <v>0</v>
      </c>
      <c r="H17" s="192">
        <f t="shared" si="0"/>
        <v>0</v>
      </c>
      <c r="I17" s="192">
        <f t="shared" si="1"/>
        <v>0</v>
      </c>
    </row>
    <row r="18" spans="2:16" ht="20.100000000000001" customHeight="1" x14ac:dyDescent="0.25">
      <c r="B18" s="37" t="s">
        <v>32</v>
      </c>
      <c r="C18" s="105" t="s">
        <v>32</v>
      </c>
      <c r="D18" s="93"/>
      <c r="E18" s="37" t="s">
        <v>32</v>
      </c>
      <c r="F18" s="37" t="s">
        <v>32</v>
      </c>
      <c r="G18" s="103">
        <v>0</v>
      </c>
      <c r="H18" s="192">
        <f t="shared" si="0"/>
        <v>0</v>
      </c>
      <c r="I18" s="192">
        <f t="shared" si="1"/>
        <v>0</v>
      </c>
      <c r="L18" s="16"/>
      <c r="M18" s="16"/>
      <c r="N18" s="16"/>
      <c r="O18" s="16"/>
      <c r="P18" s="16"/>
    </row>
    <row r="19" spans="2:16" ht="20.100000000000001" customHeight="1" x14ac:dyDescent="0.25">
      <c r="B19" s="37" t="s">
        <v>32</v>
      </c>
      <c r="C19" s="105" t="s">
        <v>32</v>
      </c>
      <c r="D19" s="93"/>
      <c r="E19" s="37" t="s">
        <v>32</v>
      </c>
      <c r="F19" s="37" t="s">
        <v>32</v>
      </c>
      <c r="G19" s="103">
        <v>0</v>
      </c>
      <c r="H19" s="192">
        <f t="shared" si="0"/>
        <v>0</v>
      </c>
      <c r="I19" s="192">
        <f t="shared" si="1"/>
        <v>0</v>
      </c>
      <c r="L19" s="16"/>
      <c r="M19" s="16"/>
      <c r="N19" s="16"/>
      <c r="O19" s="16"/>
      <c r="P19" s="16"/>
    </row>
    <row r="20" spans="2:16" ht="20.100000000000001" customHeight="1" x14ac:dyDescent="0.25">
      <c r="B20" s="37" t="s">
        <v>32</v>
      </c>
      <c r="C20" s="105" t="s">
        <v>32</v>
      </c>
      <c r="D20" s="93"/>
      <c r="E20" s="37" t="s">
        <v>32</v>
      </c>
      <c r="F20" s="37" t="s">
        <v>32</v>
      </c>
      <c r="G20" s="103">
        <v>0</v>
      </c>
      <c r="H20" s="192">
        <f t="shared" si="0"/>
        <v>0</v>
      </c>
      <c r="I20" s="192">
        <f t="shared" si="1"/>
        <v>0</v>
      </c>
      <c r="L20" s="16"/>
      <c r="M20" s="16"/>
      <c r="N20" s="16"/>
      <c r="O20" s="16"/>
      <c r="P20" s="16"/>
    </row>
    <row r="21" spans="2:16" ht="20.100000000000001" customHeight="1" x14ac:dyDescent="0.25">
      <c r="B21" s="37" t="s">
        <v>32</v>
      </c>
      <c r="C21" s="105" t="s">
        <v>32</v>
      </c>
      <c r="D21" s="93"/>
      <c r="E21" s="37" t="s">
        <v>32</v>
      </c>
      <c r="F21" s="37" t="s">
        <v>32</v>
      </c>
      <c r="G21" s="103">
        <v>0</v>
      </c>
      <c r="H21" s="192">
        <f t="shared" si="0"/>
        <v>0</v>
      </c>
      <c r="I21" s="192">
        <f t="shared" si="1"/>
        <v>0</v>
      </c>
      <c r="L21" s="16"/>
      <c r="M21" s="16"/>
      <c r="N21" s="16"/>
      <c r="O21" s="16"/>
      <c r="P21" s="16"/>
    </row>
    <row r="22" spans="2:16" ht="20.100000000000001" customHeight="1" x14ac:dyDescent="0.25">
      <c r="B22" s="37" t="s">
        <v>32</v>
      </c>
      <c r="C22" s="105" t="s">
        <v>32</v>
      </c>
      <c r="D22" s="93"/>
      <c r="E22" s="37" t="s">
        <v>32</v>
      </c>
      <c r="F22" s="37" t="s">
        <v>32</v>
      </c>
      <c r="G22" s="103">
        <v>0</v>
      </c>
      <c r="H22" s="192">
        <f t="shared" si="0"/>
        <v>0</v>
      </c>
      <c r="I22" s="192">
        <f t="shared" si="1"/>
        <v>0</v>
      </c>
      <c r="L22" s="16"/>
      <c r="M22" s="16"/>
      <c r="N22" s="16"/>
      <c r="O22" s="16"/>
      <c r="P22" s="16"/>
    </row>
    <row r="23" spans="2:16" ht="20.100000000000001" customHeight="1" x14ac:dyDescent="0.25">
      <c r="B23" s="37" t="s">
        <v>32</v>
      </c>
      <c r="C23" s="105" t="s">
        <v>32</v>
      </c>
      <c r="D23" s="93"/>
      <c r="E23" s="37" t="s">
        <v>32</v>
      </c>
      <c r="F23" s="37" t="s">
        <v>32</v>
      </c>
      <c r="G23" s="103">
        <v>0</v>
      </c>
      <c r="H23" s="192">
        <f t="shared" si="0"/>
        <v>0</v>
      </c>
      <c r="I23" s="192">
        <f t="shared" si="1"/>
        <v>0</v>
      </c>
      <c r="L23" s="16"/>
      <c r="M23" s="16"/>
      <c r="N23" s="16"/>
      <c r="O23" s="16"/>
      <c r="P23" s="16"/>
    </row>
    <row r="24" spans="2:16" ht="20.100000000000001" customHeight="1" x14ac:dyDescent="0.25">
      <c r="B24" s="88"/>
      <c r="C24" s="1"/>
      <c r="D24" s="464"/>
      <c r="E24" s="88"/>
      <c r="F24" s="88"/>
      <c r="G24" s="88"/>
      <c r="H24" s="88"/>
      <c r="I24" s="88"/>
      <c r="L24" s="16"/>
      <c r="M24" s="16"/>
    </row>
    <row r="25" spans="2:16" ht="20.100000000000001" customHeight="1" x14ac:dyDescent="0.25">
      <c r="B25" s="115" t="s">
        <v>156</v>
      </c>
      <c r="C25" s="78"/>
      <c r="D25" s="464"/>
      <c r="E25" s="88"/>
      <c r="F25" s="88"/>
      <c r="G25" s="88"/>
      <c r="H25" s="88"/>
      <c r="I25" s="88"/>
      <c r="L25" s="16"/>
      <c r="M25" s="16"/>
    </row>
    <row r="26" spans="2:16" ht="35.25" customHeight="1" x14ac:dyDescent="0.25">
      <c r="B26" s="17" t="s">
        <v>134</v>
      </c>
      <c r="C26" s="104" t="s">
        <v>163</v>
      </c>
      <c r="D26" s="465" t="s">
        <v>25</v>
      </c>
      <c r="E26" s="17" t="s">
        <v>127</v>
      </c>
      <c r="F26" s="17" t="s">
        <v>141</v>
      </c>
      <c r="G26" s="27" t="s">
        <v>129</v>
      </c>
      <c r="H26" s="94" t="s">
        <v>44</v>
      </c>
      <c r="I26" s="94" t="s">
        <v>40</v>
      </c>
    </row>
    <row r="27" spans="2:16" ht="20.100000000000001" customHeight="1" x14ac:dyDescent="0.25">
      <c r="B27" s="37" t="s">
        <v>32</v>
      </c>
      <c r="C27" s="105" t="s">
        <v>32</v>
      </c>
      <c r="D27" s="93"/>
      <c r="E27" s="37" t="s">
        <v>32</v>
      </c>
      <c r="F27" s="37" t="s">
        <v>32</v>
      </c>
      <c r="G27" s="103">
        <v>0</v>
      </c>
      <c r="H27" s="192">
        <f t="shared" ref="H27" si="2">G27*0.69</f>
        <v>0</v>
      </c>
      <c r="I27" s="192">
        <f t="shared" ref="I27:I34" si="3">SUM(G27:H27)</f>
        <v>0</v>
      </c>
    </row>
    <row r="28" spans="2:16" ht="20.100000000000001" customHeight="1" x14ac:dyDescent="0.25">
      <c r="B28" s="37" t="s">
        <v>32</v>
      </c>
      <c r="C28" s="105" t="s">
        <v>32</v>
      </c>
      <c r="D28" s="93"/>
      <c r="E28" s="37" t="s">
        <v>32</v>
      </c>
      <c r="F28" s="37" t="s">
        <v>32</v>
      </c>
      <c r="G28" s="103">
        <v>0</v>
      </c>
      <c r="H28" s="192">
        <f t="shared" ref="H28" si="4">G28*0.69</f>
        <v>0</v>
      </c>
      <c r="I28" s="192">
        <f t="shared" si="3"/>
        <v>0</v>
      </c>
    </row>
    <row r="29" spans="2:16" ht="20.100000000000001" customHeight="1" x14ac:dyDescent="0.25">
      <c r="B29" s="37" t="s">
        <v>32</v>
      </c>
      <c r="C29" s="105" t="s">
        <v>32</v>
      </c>
      <c r="D29" s="93"/>
      <c r="E29" s="37" t="s">
        <v>32</v>
      </c>
      <c r="F29" s="37" t="s">
        <v>32</v>
      </c>
      <c r="G29" s="103">
        <v>0</v>
      </c>
      <c r="H29" s="192">
        <f t="shared" ref="H29" si="5">G29*0.69</f>
        <v>0</v>
      </c>
      <c r="I29" s="192">
        <f t="shared" si="3"/>
        <v>0</v>
      </c>
      <c r="L29" s="16"/>
      <c r="M29" s="16"/>
      <c r="N29" s="16"/>
      <c r="O29" s="16"/>
      <c r="P29" s="16"/>
    </row>
    <row r="30" spans="2:16" ht="20.100000000000001" customHeight="1" x14ac:dyDescent="0.25">
      <c r="B30" s="37" t="s">
        <v>32</v>
      </c>
      <c r="C30" s="105" t="s">
        <v>32</v>
      </c>
      <c r="D30" s="93"/>
      <c r="E30" s="37" t="s">
        <v>32</v>
      </c>
      <c r="F30" s="37" t="s">
        <v>32</v>
      </c>
      <c r="G30" s="103">
        <v>0</v>
      </c>
      <c r="H30" s="192">
        <f t="shared" ref="H30" si="6">G30*0.69</f>
        <v>0</v>
      </c>
      <c r="I30" s="192">
        <f t="shared" si="3"/>
        <v>0</v>
      </c>
      <c r="L30" s="16"/>
      <c r="M30" s="16"/>
      <c r="N30" s="16"/>
      <c r="O30" s="16"/>
      <c r="P30" s="16"/>
    </row>
    <row r="31" spans="2:16" ht="20.100000000000001" customHeight="1" x14ac:dyDescent="0.25">
      <c r="B31" s="37" t="s">
        <v>32</v>
      </c>
      <c r="C31" s="105" t="s">
        <v>32</v>
      </c>
      <c r="D31" s="93"/>
      <c r="E31" s="37" t="s">
        <v>32</v>
      </c>
      <c r="F31" s="37" t="s">
        <v>32</v>
      </c>
      <c r="G31" s="103">
        <v>0</v>
      </c>
      <c r="H31" s="192">
        <f t="shared" ref="H31" si="7">G31*0.69</f>
        <v>0</v>
      </c>
      <c r="I31" s="192">
        <f t="shared" si="3"/>
        <v>0</v>
      </c>
      <c r="L31" s="16"/>
      <c r="M31" s="16"/>
      <c r="N31" s="16"/>
      <c r="O31" s="16"/>
      <c r="P31" s="16"/>
    </row>
    <row r="32" spans="2:16" ht="20.100000000000001" customHeight="1" x14ac:dyDescent="0.25">
      <c r="B32" s="37" t="s">
        <v>32</v>
      </c>
      <c r="C32" s="105" t="s">
        <v>32</v>
      </c>
      <c r="D32" s="93"/>
      <c r="E32" s="37" t="s">
        <v>32</v>
      </c>
      <c r="F32" s="37" t="s">
        <v>32</v>
      </c>
      <c r="G32" s="103">
        <v>0</v>
      </c>
      <c r="H32" s="192">
        <f t="shared" ref="H32" si="8">G32*0.69</f>
        <v>0</v>
      </c>
      <c r="I32" s="192">
        <f t="shared" si="3"/>
        <v>0</v>
      </c>
      <c r="L32" s="16"/>
      <c r="M32" s="16"/>
      <c r="N32" s="16"/>
      <c r="O32" s="16"/>
      <c r="P32" s="16"/>
    </row>
    <row r="33" spans="2:16" ht="20.100000000000001" customHeight="1" x14ac:dyDescent="0.25">
      <c r="B33" s="37" t="s">
        <v>32</v>
      </c>
      <c r="C33" s="105" t="s">
        <v>32</v>
      </c>
      <c r="D33" s="93"/>
      <c r="E33" s="37" t="s">
        <v>32</v>
      </c>
      <c r="F33" s="37" t="s">
        <v>32</v>
      </c>
      <c r="G33" s="103">
        <v>0</v>
      </c>
      <c r="H33" s="192">
        <f t="shared" ref="H33" si="9">G33*0.69</f>
        <v>0</v>
      </c>
      <c r="I33" s="192">
        <f t="shared" si="3"/>
        <v>0</v>
      </c>
      <c r="L33" s="16"/>
      <c r="M33" s="16"/>
      <c r="N33" s="16"/>
      <c r="O33" s="16"/>
      <c r="P33" s="16"/>
    </row>
    <row r="34" spans="2:16" ht="20.100000000000001" customHeight="1" x14ac:dyDescent="0.25">
      <c r="B34" s="37" t="s">
        <v>32</v>
      </c>
      <c r="C34" s="105" t="s">
        <v>32</v>
      </c>
      <c r="D34" s="93"/>
      <c r="E34" s="37" t="s">
        <v>32</v>
      </c>
      <c r="F34" s="37" t="s">
        <v>32</v>
      </c>
      <c r="G34" s="103">
        <v>0</v>
      </c>
      <c r="H34" s="192">
        <f t="shared" ref="H34" si="10">G34*0.69</f>
        <v>0</v>
      </c>
      <c r="I34" s="192">
        <f t="shared" si="3"/>
        <v>0</v>
      </c>
      <c r="L34" s="16"/>
      <c r="M34" s="16"/>
      <c r="N34" s="16"/>
      <c r="O34" s="16"/>
      <c r="P34" s="16"/>
    </row>
    <row r="35" spans="2:16" ht="20.100000000000001" customHeight="1" x14ac:dyDescent="0.25">
      <c r="B35" s="88"/>
      <c r="C35" s="1"/>
      <c r="D35" s="464"/>
      <c r="E35" s="88"/>
      <c r="F35" s="88"/>
      <c r="G35" s="88"/>
      <c r="H35" s="88"/>
      <c r="I35" s="88"/>
      <c r="L35" s="16"/>
      <c r="M35" s="16"/>
    </row>
    <row r="36" spans="2:16" ht="20.100000000000001" customHeight="1" x14ac:dyDescent="0.25">
      <c r="B36" s="81" t="s">
        <v>166</v>
      </c>
      <c r="C36" s="78"/>
      <c r="D36" s="464"/>
      <c r="E36" s="88"/>
      <c r="F36" s="88"/>
      <c r="G36" s="88"/>
      <c r="H36" s="88"/>
      <c r="I36" s="88"/>
      <c r="L36" s="16"/>
      <c r="M36" s="16"/>
    </row>
    <row r="37" spans="2:16" ht="60" x14ac:dyDescent="0.25">
      <c r="B37" s="17" t="s">
        <v>134</v>
      </c>
      <c r="C37" s="104" t="s">
        <v>163</v>
      </c>
      <c r="D37" s="465" t="s">
        <v>246</v>
      </c>
      <c r="E37" s="17" t="s">
        <v>127</v>
      </c>
      <c r="F37" s="17" t="s">
        <v>141</v>
      </c>
      <c r="G37" s="27" t="s">
        <v>129</v>
      </c>
      <c r="H37" s="94" t="s">
        <v>44</v>
      </c>
      <c r="I37" s="94" t="s">
        <v>40</v>
      </c>
    </row>
    <row r="38" spans="2:16" ht="20.100000000000001" customHeight="1" x14ac:dyDescent="0.25">
      <c r="B38" s="37" t="s">
        <v>32</v>
      </c>
      <c r="C38" s="105" t="s">
        <v>32</v>
      </c>
      <c r="D38" s="93"/>
      <c r="E38" s="37" t="s">
        <v>32</v>
      </c>
      <c r="F38" s="37" t="s">
        <v>32</v>
      </c>
      <c r="G38" s="103">
        <v>0</v>
      </c>
      <c r="H38" s="192">
        <f t="shared" ref="H38" si="11">G38*0.69</f>
        <v>0</v>
      </c>
      <c r="I38" s="192">
        <f t="shared" ref="I38:I45" si="12">SUM(G38:H38)</f>
        <v>0</v>
      </c>
    </row>
    <row r="39" spans="2:16" ht="20.100000000000001" customHeight="1" x14ac:dyDescent="0.25">
      <c r="B39" s="37" t="s">
        <v>32</v>
      </c>
      <c r="C39" s="105" t="s">
        <v>32</v>
      </c>
      <c r="D39" s="93"/>
      <c r="E39" s="37" t="s">
        <v>32</v>
      </c>
      <c r="F39" s="37" t="s">
        <v>32</v>
      </c>
      <c r="G39" s="103">
        <v>0</v>
      </c>
      <c r="H39" s="192">
        <f t="shared" ref="H39" si="13">G39*0.69</f>
        <v>0</v>
      </c>
      <c r="I39" s="192">
        <f t="shared" si="12"/>
        <v>0</v>
      </c>
    </row>
    <row r="40" spans="2:16" ht="20.100000000000001" customHeight="1" x14ac:dyDescent="0.25">
      <c r="B40" s="37" t="s">
        <v>32</v>
      </c>
      <c r="C40" s="105" t="s">
        <v>32</v>
      </c>
      <c r="D40" s="93"/>
      <c r="E40" s="37" t="s">
        <v>32</v>
      </c>
      <c r="F40" s="37" t="s">
        <v>32</v>
      </c>
      <c r="G40" s="103">
        <v>0</v>
      </c>
      <c r="H40" s="192">
        <f t="shared" ref="H40" si="14">G40*0.69</f>
        <v>0</v>
      </c>
      <c r="I40" s="192">
        <f t="shared" si="12"/>
        <v>0</v>
      </c>
      <c r="L40" s="16"/>
      <c r="M40" s="16"/>
      <c r="N40" s="16"/>
      <c r="O40" s="16"/>
      <c r="P40" s="16"/>
    </row>
    <row r="41" spans="2:16" ht="20.100000000000001" customHeight="1" x14ac:dyDescent="0.25">
      <c r="B41" s="37" t="s">
        <v>32</v>
      </c>
      <c r="C41" s="105" t="s">
        <v>32</v>
      </c>
      <c r="D41" s="93"/>
      <c r="E41" s="37" t="s">
        <v>32</v>
      </c>
      <c r="F41" s="37" t="s">
        <v>32</v>
      </c>
      <c r="G41" s="103">
        <v>0</v>
      </c>
      <c r="H41" s="192">
        <f t="shared" ref="H41" si="15">G41*0.69</f>
        <v>0</v>
      </c>
      <c r="I41" s="192">
        <f t="shared" si="12"/>
        <v>0</v>
      </c>
      <c r="L41" s="16"/>
      <c r="M41" s="16"/>
      <c r="N41" s="16"/>
      <c r="O41" s="16"/>
      <c r="P41" s="16"/>
    </row>
    <row r="42" spans="2:16" ht="20.100000000000001" customHeight="1" x14ac:dyDescent="0.25">
      <c r="B42" s="37" t="s">
        <v>32</v>
      </c>
      <c r="C42" s="105" t="s">
        <v>32</v>
      </c>
      <c r="D42" s="93"/>
      <c r="E42" s="37" t="s">
        <v>32</v>
      </c>
      <c r="F42" s="37" t="s">
        <v>32</v>
      </c>
      <c r="G42" s="103">
        <v>0</v>
      </c>
      <c r="H42" s="192">
        <f t="shared" ref="H42" si="16">G42*0.69</f>
        <v>0</v>
      </c>
      <c r="I42" s="192">
        <f t="shared" si="12"/>
        <v>0</v>
      </c>
      <c r="L42" s="16"/>
      <c r="M42" s="16"/>
      <c r="N42" s="16"/>
      <c r="O42" s="16"/>
      <c r="P42" s="16"/>
    </row>
    <row r="43" spans="2:16" ht="20.100000000000001" customHeight="1" x14ac:dyDescent="0.25">
      <c r="B43" s="37" t="s">
        <v>32</v>
      </c>
      <c r="C43" s="105" t="s">
        <v>32</v>
      </c>
      <c r="D43" s="93"/>
      <c r="E43" s="37" t="s">
        <v>32</v>
      </c>
      <c r="F43" s="37" t="s">
        <v>32</v>
      </c>
      <c r="G43" s="103">
        <v>0</v>
      </c>
      <c r="H43" s="192">
        <f t="shared" ref="H43" si="17">G43*0.69</f>
        <v>0</v>
      </c>
      <c r="I43" s="192">
        <f t="shared" si="12"/>
        <v>0</v>
      </c>
      <c r="L43" s="16"/>
      <c r="M43" s="16"/>
      <c r="N43" s="16"/>
      <c r="O43" s="16"/>
      <c r="P43" s="16"/>
    </row>
    <row r="44" spans="2:16" ht="20.100000000000001" customHeight="1" x14ac:dyDescent="0.25">
      <c r="B44" s="37" t="s">
        <v>32</v>
      </c>
      <c r="C44" s="105" t="s">
        <v>32</v>
      </c>
      <c r="D44" s="93"/>
      <c r="E44" s="37" t="s">
        <v>32</v>
      </c>
      <c r="F44" s="37" t="s">
        <v>32</v>
      </c>
      <c r="G44" s="103">
        <v>0</v>
      </c>
      <c r="H44" s="192">
        <f t="shared" ref="H44" si="18">G44*0.69</f>
        <v>0</v>
      </c>
      <c r="I44" s="192">
        <f t="shared" si="12"/>
        <v>0</v>
      </c>
      <c r="L44" s="16"/>
      <c r="M44" s="16"/>
      <c r="N44" s="16"/>
      <c r="O44" s="16"/>
      <c r="P44" s="16"/>
    </row>
    <row r="45" spans="2:16" ht="20.100000000000001" customHeight="1" x14ac:dyDescent="0.25">
      <c r="B45" s="37" t="s">
        <v>32</v>
      </c>
      <c r="C45" s="105" t="s">
        <v>32</v>
      </c>
      <c r="D45" s="93"/>
      <c r="E45" s="37" t="s">
        <v>32</v>
      </c>
      <c r="F45" s="37" t="s">
        <v>32</v>
      </c>
      <c r="G45" s="103">
        <v>0</v>
      </c>
      <c r="H45" s="192">
        <f t="shared" ref="H45" si="19">G45*0.69</f>
        <v>0</v>
      </c>
      <c r="I45" s="192">
        <f t="shared" si="12"/>
        <v>0</v>
      </c>
      <c r="L45" s="16"/>
      <c r="M45" s="16"/>
      <c r="N45" s="16"/>
      <c r="O45" s="16"/>
      <c r="P45" s="16"/>
    </row>
    <row r="46" spans="2:16" ht="20.100000000000001" customHeight="1" x14ac:dyDescent="0.25">
      <c r="B46" s="1"/>
      <c r="C46" s="1"/>
      <c r="D46" s="88"/>
      <c r="E46" s="88"/>
      <c r="F46" s="88"/>
      <c r="G46" s="88"/>
      <c r="H46" s="88"/>
      <c r="I46" s="88"/>
      <c r="M46" s="16"/>
      <c r="N46" s="16"/>
    </row>
    <row r="47" spans="2:16" ht="17.25" x14ac:dyDescent="0.25">
      <c r="B47" s="95" t="s">
        <v>191</v>
      </c>
      <c r="C47" s="95"/>
    </row>
  </sheetData>
  <mergeCells count="1">
    <mergeCell ref="G11:I11"/>
  </mergeCells>
  <pageMargins left="0.6" right="0.68" top="0.81" bottom="0.47" header="0.62" footer="0.26"/>
  <pageSetup scale="67" orientation="portrait" horizontalDpi="4294967295" verticalDpi="4294967295" r:id="rId1"/>
  <headerFooter scaleWithDoc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warning" allowBlank="1" showInputMessage="1" showErrorMessage="1">
          <x14:formula1>
            <xm:f>Lists!$A$29:$A$39</xm:f>
          </x14:formula1>
          <xm:sqref>E27:E34 E16:E23 E38:E45</xm:sqref>
        </x14:dataValidation>
        <x14:dataValidation type="list" errorStyle="warning" allowBlank="1" showInputMessage="1" showErrorMessage="1">
          <x14:formula1>
            <xm:f>Lists!$A$54:$A$59</xm:f>
          </x14:formula1>
          <xm:sqref>B16:B23 B27:B34 B38:B45</xm:sqref>
        </x14:dataValidation>
        <x14:dataValidation type="list" errorStyle="warning" allowBlank="1" showInputMessage="1" showErrorMessage="1">
          <x14:formula1>
            <xm:f>Lists!$A$79:$A$85</xm:f>
          </x14:formula1>
          <xm:sqref>C16:C23</xm:sqref>
        </x14:dataValidation>
        <x14:dataValidation type="list" errorStyle="warning" allowBlank="1" showInputMessage="1" showErrorMessage="1">
          <x14:formula1>
            <xm:f>Lists!$A$42:$A$46</xm:f>
          </x14:formula1>
          <xm:sqref>F16:F23 F27:F34 F38:F45</xm:sqref>
        </x14:dataValidation>
        <x14:dataValidation type="list" errorStyle="warning" allowBlank="1" showInputMessage="1" showErrorMessage="1">
          <x14:formula1>
            <xm:f>Lists!$A$88:$A$94</xm:f>
          </x14:formula1>
          <xm:sqref>C27:C34</xm:sqref>
        </x14:dataValidation>
        <x14:dataValidation type="list" errorStyle="warning" allowBlank="1" showInputMessage="1" showErrorMessage="1">
          <x14:formula1>
            <xm:f>Lists!$A$97:$A$102</xm:f>
          </x14:formula1>
          <xm:sqref>C38:C45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64"/>
  <sheetViews>
    <sheetView showGridLines="0" workbookViewId="0">
      <selection activeCell="B20" sqref="B20"/>
    </sheetView>
  </sheetViews>
  <sheetFormatPr defaultRowHeight="15" x14ac:dyDescent="0.25"/>
  <cols>
    <col min="1" max="1" width="15" customWidth="1"/>
    <col min="2" max="2" width="11.42578125" customWidth="1"/>
    <col min="3" max="3" width="13.5703125" customWidth="1"/>
    <col min="4" max="5" width="13.28515625" customWidth="1"/>
    <col min="6" max="6" width="13.5703125" customWidth="1"/>
    <col min="7" max="7" width="12.85546875" customWidth="1"/>
    <col min="8" max="8" width="11.5703125" customWidth="1"/>
    <col min="9" max="9" width="12.42578125" customWidth="1"/>
    <col min="10" max="10" width="14.42578125" customWidth="1"/>
    <col min="11" max="11" width="11.85546875" customWidth="1"/>
    <col min="12" max="12" width="12.42578125" customWidth="1"/>
  </cols>
  <sheetData>
    <row r="1" spans="1:13" ht="26.25" customHeight="1" x14ac:dyDescent="0.4">
      <c r="A1" s="33" t="s">
        <v>16</v>
      </c>
      <c r="B1" s="32"/>
      <c r="C1" s="12"/>
      <c r="D1" s="197"/>
      <c r="E1" s="197"/>
      <c r="F1" s="197"/>
      <c r="G1" s="197"/>
      <c r="H1" s="197"/>
      <c r="I1" s="197"/>
      <c r="J1" s="12"/>
      <c r="K1" s="12"/>
      <c r="L1" s="47"/>
    </row>
    <row r="2" spans="1:13" ht="30.75" customHeight="1" x14ac:dyDescent="0.4">
      <c r="A2" s="33" t="s">
        <v>121</v>
      </c>
      <c r="B2" s="12"/>
      <c r="C2" s="12"/>
      <c r="D2" s="197"/>
      <c r="E2" s="197"/>
      <c r="F2" s="197"/>
      <c r="G2" s="197"/>
      <c r="H2" s="197"/>
      <c r="I2" s="197"/>
      <c r="J2" s="12"/>
      <c r="K2" s="12"/>
      <c r="L2" s="47"/>
    </row>
    <row r="3" spans="1:13" ht="30.75" customHeight="1" x14ac:dyDescent="0.4">
      <c r="A3" s="209" t="s">
        <v>222</v>
      </c>
      <c r="B3" s="12"/>
      <c r="C3" s="12"/>
      <c r="D3" s="197"/>
      <c r="E3" s="197"/>
      <c r="F3" s="197"/>
      <c r="G3" s="197"/>
      <c r="H3" s="197"/>
      <c r="I3" s="197"/>
      <c r="J3" s="12"/>
      <c r="K3" s="12"/>
      <c r="L3" s="47"/>
    </row>
    <row r="4" spans="1:13" ht="12.75" customHeight="1" x14ac:dyDescent="0.4">
      <c r="A4" s="304"/>
      <c r="B4" s="12"/>
      <c r="C4" s="12"/>
      <c r="D4" s="197"/>
      <c r="E4" s="197"/>
      <c r="F4" s="197"/>
      <c r="G4" s="197"/>
      <c r="H4" s="197"/>
      <c r="I4" s="197"/>
      <c r="J4" s="12"/>
      <c r="K4" s="12"/>
    </row>
    <row r="5" spans="1:13" ht="5.25" customHeight="1" x14ac:dyDescent="0.25">
      <c r="A5" s="355"/>
      <c r="B5" s="355"/>
      <c r="C5" s="357"/>
      <c r="D5" s="357"/>
      <c r="E5" s="357"/>
      <c r="F5" s="357"/>
      <c r="G5" s="357"/>
      <c r="H5" s="357"/>
      <c r="I5" s="357"/>
      <c r="J5" s="357"/>
      <c r="K5" s="357"/>
      <c r="L5" s="270"/>
    </row>
    <row r="6" spans="1:13" ht="20.100000000000001" customHeight="1" x14ac:dyDescent="0.25">
      <c r="A6" s="356" t="s">
        <v>30</v>
      </c>
      <c r="B6" s="541" t="str">
        <f>'Full Proposal 1-Program Detail'!D6</f>
        <v>[SELECT]</v>
      </c>
      <c r="C6" s="541"/>
      <c r="D6" s="541"/>
      <c r="E6" s="541"/>
      <c r="F6" s="541"/>
      <c r="G6" s="541"/>
      <c r="H6" s="359"/>
      <c r="I6" s="360"/>
      <c r="J6" s="360"/>
      <c r="K6" s="361"/>
      <c r="L6" s="270"/>
    </row>
    <row r="7" spans="1:13" ht="6.75" customHeight="1" x14ac:dyDescent="0.25">
      <c r="A7" s="356"/>
      <c r="B7" s="357"/>
      <c r="C7" s="357"/>
      <c r="D7" s="357"/>
      <c r="E7" s="357"/>
      <c r="F7" s="357"/>
      <c r="G7" s="357"/>
      <c r="H7" s="362"/>
      <c r="I7" s="360"/>
      <c r="J7" s="360"/>
      <c r="K7" s="360"/>
      <c r="L7" s="270"/>
    </row>
    <row r="8" spans="1:13" ht="20.100000000000001" customHeight="1" x14ac:dyDescent="0.25">
      <c r="A8" s="356" t="s">
        <v>111</v>
      </c>
      <c r="B8" s="542" t="str">
        <f>IF('Full Proposal 1-Program Detail'!D8&gt;1,'Full Proposal 1-Program Detail'!D8,"")</f>
        <v/>
      </c>
      <c r="C8" s="542"/>
      <c r="D8" s="542"/>
      <c r="E8" s="542"/>
      <c r="F8" s="542"/>
      <c r="G8" s="542"/>
      <c r="H8" s="362"/>
      <c r="I8" s="362"/>
      <c r="J8" s="362"/>
      <c r="K8" s="362"/>
      <c r="L8" s="270"/>
    </row>
    <row r="9" spans="1:13" ht="6.75" customHeight="1" x14ac:dyDescent="0.25">
      <c r="A9" s="356"/>
      <c r="B9" s="357"/>
      <c r="C9" s="357"/>
      <c r="D9" s="357"/>
      <c r="E9" s="357"/>
      <c r="F9" s="357"/>
      <c r="G9" s="357"/>
      <c r="H9" s="543"/>
      <c r="I9" s="544"/>
      <c r="J9" s="544"/>
      <c r="K9" s="363"/>
      <c r="L9" s="270"/>
    </row>
    <row r="10" spans="1:13" ht="20.100000000000001" customHeight="1" x14ac:dyDescent="0.25">
      <c r="A10" s="356" t="s">
        <v>31</v>
      </c>
      <c r="B10" s="546" t="str">
        <f>IF('Full Proposal 1-Program Detail'!D10&gt;1,'Full Proposal 1-Program Detail'!D10,"")</f>
        <v/>
      </c>
      <c r="C10" s="546"/>
      <c r="D10" s="546"/>
      <c r="E10" s="546"/>
      <c r="F10" s="364"/>
      <c r="G10" s="365" t="s">
        <v>73</v>
      </c>
      <c r="H10" s="545" t="s">
        <v>57</v>
      </c>
      <c r="I10" s="545"/>
      <c r="J10" s="545"/>
      <c r="K10" s="545"/>
      <c r="L10" s="270"/>
    </row>
    <row r="11" spans="1:13" ht="5.25" customHeight="1" x14ac:dyDescent="0.25">
      <c r="A11" s="355"/>
      <c r="B11" s="355"/>
      <c r="C11" s="357"/>
      <c r="D11" s="357"/>
      <c r="E11" s="357"/>
      <c r="F11" s="357"/>
      <c r="G11" s="358"/>
      <c r="H11" s="358"/>
      <c r="I11" s="358"/>
      <c r="J11" s="358"/>
      <c r="K11" s="358"/>
      <c r="L11" s="270"/>
    </row>
    <row r="12" spans="1:13" s="50" customFormat="1" ht="17.25" customHeight="1" x14ac:dyDescent="0.25">
      <c r="A12" s="69"/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3" s="3" customFormat="1" ht="21.75" customHeight="1" x14ac:dyDescent="0.25">
      <c r="A13"/>
      <c r="B13" s="30" t="s">
        <v>49</v>
      </c>
      <c r="C13" s="540" t="str">
        <f>IF('Full Proposal 1-Program Detail'!D21&gt;1,'Full Proposal 1-Program Detail'!D21,"")</f>
        <v/>
      </c>
      <c r="D13" s="540"/>
      <c r="I13" s="7" t="s">
        <v>110</v>
      </c>
      <c r="J13" s="274" t="str">
        <f>IF('Full Proposal 1-Program Detail'!L21&gt;1,'Full Proposal 1-Program Detail'!L21,"")</f>
        <v/>
      </c>
    </row>
    <row r="14" spans="1:13" s="50" customFormat="1" ht="11.25" customHeight="1" x14ac:dyDescent="0.25">
      <c r="B14" s="7"/>
      <c r="C14" s="4"/>
      <c r="D14" s="4"/>
    </row>
    <row r="15" spans="1:13" ht="18.75" customHeight="1" x14ac:dyDescent="0.25">
      <c r="B15" s="30" t="s">
        <v>48</v>
      </c>
      <c r="C15" s="547" t="str">
        <f>IF('Full Proposal 1-Program Detail'!D23&gt;1,'Full Proposal 1-Program Detail'!D23,"")</f>
        <v/>
      </c>
      <c r="D15" s="547"/>
      <c r="E15" s="547"/>
      <c r="F15" s="547"/>
      <c r="I15" s="11" t="s">
        <v>58</v>
      </c>
      <c r="J15" s="275" t="str">
        <f>IF('Full Proposal 1-Program Detail'!D25&gt;0,'Full Proposal 1-Program Detail'!D25,"")</f>
        <v/>
      </c>
    </row>
    <row r="16" spans="1:13" s="3" customFormat="1" ht="15" customHeight="1" x14ac:dyDescent="0.25">
      <c r="D16" s="6"/>
      <c r="E16" s="6"/>
      <c r="F16" s="6"/>
      <c r="G16"/>
      <c r="H16"/>
      <c r="I16"/>
      <c r="J16"/>
      <c r="K16"/>
      <c r="L16" s="6"/>
      <c r="M16" s="6"/>
    </row>
    <row r="17" spans="1:15" ht="20.100000000000001" customHeight="1" thickBot="1" x14ac:dyDescent="0.3">
      <c r="A17" s="282" t="s">
        <v>200</v>
      </c>
      <c r="B17" s="276"/>
      <c r="C17" s="51"/>
      <c r="D17" s="51"/>
      <c r="E17" s="51"/>
      <c r="F17" s="51"/>
      <c r="G17" s="51"/>
      <c r="H17" s="51"/>
      <c r="I17" s="51"/>
      <c r="J17" s="51"/>
      <c r="K17" s="51"/>
    </row>
    <row r="18" spans="1:15" ht="20.100000000000001" customHeight="1" thickBot="1" x14ac:dyDescent="0.3">
      <c r="A18" s="112"/>
      <c r="B18" s="112"/>
      <c r="C18" s="112"/>
      <c r="D18" s="26"/>
      <c r="E18" s="25"/>
      <c r="F18" s="283" t="s">
        <v>140</v>
      </c>
      <c r="G18" s="284"/>
      <c r="H18" s="284"/>
      <c r="I18" s="284"/>
      <c r="J18" s="285"/>
      <c r="K18" s="283" t="s">
        <v>141</v>
      </c>
      <c r="L18" s="285"/>
    </row>
    <row r="19" spans="1:15" ht="37.5" customHeight="1" x14ac:dyDescent="0.25">
      <c r="A19" s="21"/>
      <c r="B19" s="348" t="s">
        <v>136</v>
      </c>
      <c r="C19" s="349" t="s">
        <v>137</v>
      </c>
      <c r="D19" s="350" t="s">
        <v>220</v>
      </c>
      <c r="E19" s="351" t="s">
        <v>221</v>
      </c>
      <c r="F19" s="352" t="s">
        <v>0</v>
      </c>
      <c r="G19" s="353" t="s">
        <v>247</v>
      </c>
      <c r="H19" s="353" t="s">
        <v>22</v>
      </c>
      <c r="I19" s="353" t="s">
        <v>18</v>
      </c>
      <c r="J19" s="354" t="s">
        <v>23</v>
      </c>
      <c r="K19" s="352" t="s">
        <v>43</v>
      </c>
      <c r="L19" s="354" t="s">
        <v>143</v>
      </c>
    </row>
    <row r="20" spans="1:15" ht="27.75" customHeight="1" x14ac:dyDescent="0.25">
      <c r="A20" s="277" t="s">
        <v>74</v>
      </c>
      <c r="B20" s="478" t="str">
        <f>IF(SUM('Full Proposal 1-Program Detail'!C65:D65)&lt;0.01,"",SUM('Full Proposal 1-Program Detail'!C65:D65))</f>
        <v/>
      </c>
      <c r="C20" s="479" t="str">
        <f>IF(SUM('Full Proposal 1-Program Detail'!C111:D111)&lt;0.01,"",SUM('Full Proposal 1-Program Detail'!C111:D111))</f>
        <v/>
      </c>
      <c r="D20" s="380"/>
      <c r="E20" s="381">
        <v>80850</v>
      </c>
      <c r="F20" s="472"/>
      <c r="G20" s="473"/>
      <c r="H20" s="473"/>
      <c r="I20" s="473"/>
      <c r="J20" s="474"/>
      <c r="K20" s="468"/>
      <c r="L20" s="469"/>
    </row>
    <row r="21" spans="1:15" ht="27.75" customHeight="1" x14ac:dyDescent="0.25">
      <c r="A21" s="277" t="s">
        <v>79</v>
      </c>
      <c r="B21" s="478" t="str">
        <f>IF(SUM('Full Proposal 1-Program Detail'!C66:D66)&lt;0.01,"",SUM('Full Proposal 1-Program Detail'!C66:D66))</f>
        <v/>
      </c>
      <c r="C21" s="480" t="str">
        <f>IF(SUM('Full Proposal 1-Program Detail'!C112:D112)&lt;0.01,"",SUM('Full Proposal 1-Program Detail'!C112:D112))</f>
        <v/>
      </c>
      <c r="D21" s="380"/>
      <c r="E21" s="381"/>
      <c r="F21" s="472"/>
      <c r="G21" s="473"/>
      <c r="H21" s="473"/>
      <c r="I21" s="473"/>
      <c r="J21" s="474"/>
      <c r="K21" s="468"/>
      <c r="L21" s="469"/>
    </row>
    <row r="22" spans="1:15" ht="27.75" customHeight="1" x14ac:dyDescent="0.25">
      <c r="A22" s="277" t="s">
        <v>80</v>
      </c>
      <c r="B22" s="478" t="str">
        <f>IF(SUM('Full Proposal 1-Program Detail'!C67:D67)&lt;0.01,"",SUM('Full Proposal 1-Program Detail'!C67:D67))</f>
        <v/>
      </c>
      <c r="C22" s="480" t="str">
        <f>IF(SUM('Full Proposal 1-Program Detail'!C113:D113)&lt;0.01,"",SUM('Full Proposal 1-Program Detail'!C113:D113))</f>
        <v/>
      </c>
      <c r="D22" s="380"/>
      <c r="E22" s="381">
        <f>102900</f>
        <v>102900</v>
      </c>
      <c r="F22" s="472"/>
      <c r="G22" s="473"/>
      <c r="H22" s="473"/>
      <c r="I22" s="473"/>
      <c r="J22" s="474"/>
      <c r="K22" s="468"/>
      <c r="L22" s="469"/>
    </row>
    <row r="23" spans="1:15" ht="27.75" customHeight="1" x14ac:dyDescent="0.25">
      <c r="A23" s="277" t="s">
        <v>81</v>
      </c>
      <c r="B23" s="478" t="str">
        <f>IF(SUM('Full Proposal 1-Program Detail'!C68:D68)&lt;0.01,"",SUM('Full Proposal 1-Program Detail'!C68:D68))</f>
        <v/>
      </c>
      <c r="C23" s="480" t="str">
        <f>IF(SUM('Full Proposal 1-Program Detail'!C114:D114)&lt;0.01,"",SUM('Full Proposal 1-Program Detail'!C114:D114))</f>
        <v/>
      </c>
      <c r="D23" s="380"/>
      <c r="E23" s="381"/>
      <c r="F23" s="472"/>
      <c r="G23" s="473"/>
      <c r="H23" s="473"/>
      <c r="I23" s="473"/>
      <c r="J23" s="474"/>
      <c r="K23" s="468"/>
      <c r="L23" s="469"/>
    </row>
    <row r="24" spans="1:15" ht="27.75" customHeight="1" thickBot="1" x14ac:dyDescent="0.3">
      <c r="A24" s="277" t="s">
        <v>82</v>
      </c>
      <c r="B24" s="481" t="str">
        <f>IF(SUM('Full Proposal 1-Program Detail'!C69:D69)&lt;0.01,"",SUM('Full Proposal 1-Program Detail'!C69:D69))</f>
        <v/>
      </c>
      <c r="C24" s="482" t="str">
        <f>IF(SUM('Full Proposal 1-Program Detail'!C115:D115)&lt;0.01,"",SUM('Full Proposal 1-Program Detail'!C115:D115))</f>
        <v/>
      </c>
      <c r="D24" s="382"/>
      <c r="E24" s="383"/>
      <c r="F24" s="475"/>
      <c r="G24" s="476"/>
      <c r="H24" s="476"/>
      <c r="I24" s="476"/>
      <c r="J24" s="477"/>
      <c r="K24" s="470"/>
      <c r="L24" s="471"/>
    </row>
    <row r="25" spans="1:15" ht="20.25" customHeight="1" x14ac:dyDescent="0.25">
      <c r="A25" s="195"/>
    </row>
    <row r="26" spans="1:15" ht="21" customHeight="1" x14ac:dyDescent="0.25">
      <c r="A26" s="282" t="s">
        <v>219</v>
      </c>
      <c r="B26" s="276"/>
    </row>
    <row r="27" spans="1:15" s="200" customFormat="1" ht="12.75" customHeight="1" x14ac:dyDescent="0.25">
      <c r="A27" s="279"/>
      <c r="B27" s="280"/>
    </row>
    <row r="28" spans="1:15" s="92" customFormat="1" ht="18" customHeight="1" x14ac:dyDescent="0.25">
      <c r="A28" s="548" t="s">
        <v>101</v>
      </c>
      <c r="B28" s="548"/>
      <c r="C28" s="549"/>
      <c r="D28" s="549"/>
      <c r="E28" s="549"/>
      <c r="F28" s="549"/>
      <c r="G28" s="549"/>
      <c r="H28" s="549"/>
      <c r="I28" s="198"/>
      <c r="J28" s="291"/>
      <c r="K28" s="67" t="s">
        <v>85</v>
      </c>
    </row>
    <row r="29" spans="1:15" ht="18" customHeight="1" x14ac:dyDescent="0.25">
      <c r="A29" s="548"/>
      <c r="B29" s="548"/>
      <c r="C29" s="549"/>
      <c r="D29" s="549"/>
      <c r="E29" s="549"/>
      <c r="F29" s="549"/>
      <c r="G29" s="549"/>
      <c r="H29" s="549"/>
      <c r="I29" s="224"/>
      <c r="J29" s="291"/>
      <c r="K29" s="68" t="s">
        <v>86</v>
      </c>
    </row>
    <row r="30" spans="1:15" ht="18" customHeight="1" x14ac:dyDescent="0.25">
      <c r="A30" s="548"/>
      <c r="B30" s="548"/>
      <c r="C30" s="549"/>
      <c r="D30" s="549"/>
      <c r="E30" s="549"/>
      <c r="F30" s="549"/>
      <c r="G30" s="549"/>
      <c r="H30" s="549"/>
      <c r="I30" s="224"/>
      <c r="J30" s="291"/>
      <c r="K30" s="68" t="s">
        <v>87</v>
      </c>
    </row>
    <row r="31" spans="1:15" ht="15" customHeight="1" x14ac:dyDescent="0.25">
      <c r="A31" s="52"/>
      <c r="B31" s="52"/>
      <c r="C31" s="247"/>
      <c r="D31" s="247"/>
      <c r="E31" s="247"/>
      <c r="F31" s="247"/>
      <c r="G31" s="247"/>
      <c r="H31" s="247"/>
      <c r="I31" s="224"/>
      <c r="J31" s="224"/>
      <c r="K31" s="224"/>
    </row>
    <row r="32" spans="1:15" ht="24" customHeight="1" x14ac:dyDescent="0.25">
      <c r="A32" s="194" t="s">
        <v>215</v>
      </c>
      <c r="B32" s="134"/>
      <c r="C32" s="198"/>
      <c r="D32" s="198"/>
      <c r="E32" s="198"/>
      <c r="F32" s="278" t="str">
        <f>IF('Full Proposal 1-Program Detail'!G77&gt;0,'Full Proposal 1-Program Detail'!G77,"")</f>
        <v/>
      </c>
      <c r="G32" s="1" t="s">
        <v>89</v>
      </c>
      <c r="H32" s="278"/>
      <c r="I32" s="1" t="s">
        <v>90</v>
      </c>
      <c r="J32" s="198"/>
      <c r="K32" s="198"/>
      <c r="L32" s="16"/>
      <c r="M32" s="16"/>
      <c r="N32" s="16"/>
      <c r="O32" s="16"/>
    </row>
    <row r="33" spans="1:15" ht="24" customHeight="1" x14ac:dyDescent="0.25">
      <c r="A33" s="248"/>
      <c r="B33" s="134"/>
      <c r="C33" s="198"/>
      <c r="D33" s="198"/>
      <c r="E33" s="198"/>
      <c r="F33" s="198"/>
      <c r="G33" s="1"/>
      <c r="H33" s="1"/>
      <c r="I33" s="198"/>
      <c r="J33" s="198"/>
      <c r="K33" s="198"/>
      <c r="L33" s="16"/>
      <c r="M33" s="16"/>
      <c r="N33" s="16"/>
      <c r="O33" s="16"/>
    </row>
    <row r="34" spans="1:15" ht="42.75" customHeight="1" x14ac:dyDescent="0.25">
      <c r="A34" s="550" t="s">
        <v>20</v>
      </c>
      <c r="B34" s="550"/>
      <c r="C34" s="551" t="str">
        <f>IF('Full Proposal 1-Program Detail'!D79&gt;0,'Full Proposal 1-Program Detail'!D79,"")</f>
        <v/>
      </c>
      <c r="D34" s="551"/>
      <c r="E34" s="551"/>
      <c r="F34" s="551"/>
      <c r="G34" s="551"/>
      <c r="H34" s="551"/>
      <c r="I34" s="54"/>
      <c r="J34" s="54" t="s">
        <v>24</v>
      </c>
      <c r="K34" s="281">
        <v>0</v>
      </c>
      <c r="L34" s="16"/>
      <c r="M34" s="16"/>
      <c r="N34" s="16"/>
      <c r="O34" s="16"/>
    </row>
    <row r="35" spans="1:15" ht="24.75" customHeight="1" x14ac:dyDescent="0.25">
      <c r="A35" s="1"/>
      <c r="B35" s="36"/>
      <c r="C35" s="36"/>
      <c r="D35" s="36"/>
      <c r="E35" s="36"/>
      <c r="F35" s="36"/>
      <c r="G35" s="3"/>
      <c r="H35" s="16"/>
      <c r="I35" s="16"/>
      <c r="J35" s="16"/>
      <c r="K35" s="16"/>
    </row>
    <row r="36" spans="1:15" ht="24.75" customHeight="1" x14ac:dyDescent="0.25">
      <c r="A36" s="282" t="s">
        <v>217</v>
      </c>
      <c r="B36" s="276"/>
      <c r="C36" s="91"/>
      <c r="D36" s="91"/>
      <c r="E36" s="91"/>
      <c r="F36" s="91"/>
      <c r="G36" s="92"/>
      <c r="H36" s="16"/>
      <c r="I36" s="16"/>
      <c r="J36" s="16"/>
      <c r="K36" s="16"/>
    </row>
    <row r="37" spans="1:15" s="92" customFormat="1" ht="12.75" customHeight="1" x14ac:dyDescent="0.25">
      <c r="A37" s="196"/>
      <c r="C37" s="91"/>
      <c r="D37" s="91"/>
      <c r="E37" s="91"/>
      <c r="F37" s="91"/>
      <c r="H37" s="16"/>
      <c r="I37" s="16"/>
      <c r="J37" s="16"/>
      <c r="K37" s="16"/>
    </row>
    <row r="38" spans="1:15" ht="20.25" customHeight="1" x14ac:dyDescent="0.25">
      <c r="C38" s="18" t="s">
        <v>66</v>
      </c>
      <c r="D38" s="19"/>
      <c r="E38" s="19"/>
      <c r="F38" s="19"/>
      <c r="G38" s="20"/>
      <c r="I38" s="288" t="s">
        <v>223</v>
      </c>
      <c r="J38" s="47"/>
    </row>
    <row r="39" spans="1:15" ht="19.5" customHeight="1" x14ac:dyDescent="0.25">
      <c r="C39" s="17" t="s">
        <v>74</v>
      </c>
      <c r="D39" s="17" t="s">
        <v>79</v>
      </c>
      <c r="E39" s="17" t="s">
        <v>80</v>
      </c>
      <c r="F39" s="17" t="s">
        <v>81</v>
      </c>
      <c r="G39" s="17" t="s">
        <v>82</v>
      </c>
      <c r="J39" s="42"/>
    </row>
    <row r="40" spans="1:15" ht="20.25" customHeight="1" x14ac:dyDescent="0.25">
      <c r="B40" s="45" t="s">
        <v>59</v>
      </c>
      <c r="C40" s="286">
        <f>'Full Proposal 1-Program Detail'!D40</f>
        <v>0</v>
      </c>
      <c r="D40" s="286">
        <f>'Full Proposal 1-Program Detail'!E40</f>
        <v>0</v>
      </c>
      <c r="E40" s="286">
        <f>'Full Proposal 1-Program Detail'!F40</f>
        <v>0</v>
      </c>
      <c r="F40" s="286">
        <f>'Full Proposal 1-Program Detail'!G40</f>
        <v>0</v>
      </c>
      <c r="G40" s="286">
        <f>'Full Proposal 1-Program Detail'!H40</f>
        <v>0</v>
      </c>
      <c r="H40" s="40"/>
      <c r="I40" s="63" t="s">
        <v>224</v>
      </c>
      <c r="J40" s="291">
        <f>'Full Proposal 1-Program Detail'!E54</f>
        <v>0</v>
      </c>
    </row>
    <row r="41" spans="1:15" ht="20.100000000000001" customHeight="1" x14ac:dyDescent="0.25">
      <c r="B41" s="45" t="s">
        <v>60</v>
      </c>
      <c r="C41" s="35"/>
      <c r="D41" s="286">
        <f>SUM('Full Proposal 1-Program Detail'!E41:E43)</f>
        <v>0</v>
      </c>
      <c r="E41" s="286">
        <f>SUM('Full Proposal 1-Program Detail'!F41:F43)</f>
        <v>0</v>
      </c>
      <c r="F41" s="286">
        <f>SUM('Full Proposal 1-Program Detail'!G41:G43)</f>
        <v>0</v>
      </c>
      <c r="G41" s="286">
        <f>SUM('Full Proposal 1-Program Detail'!H41:H43)</f>
        <v>0</v>
      </c>
      <c r="I41" s="290"/>
      <c r="J41" s="289"/>
    </row>
    <row r="42" spans="1:15" ht="20.100000000000001" customHeight="1" x14ac:dyDescent="0.25">
      <c r="B42" s="45" t="s">
        <v>40</v>
      </c>
      <c r="C42" s="287">
        <f>SUM(C40:C41)</f>
        <v>0</v>
      </c>
      <c r="D42" s="287">
        <f>SUM(D40:D41)</f>
        <v>0</v>
      </c>
      <c r="E42" s="287">
        <f>SUM(E40:E41)</f>
        <v>0</v>
      </c>
      <c r="F42" s="287">
        <f>SUM(F40:F41)</f>
        <v>0</v>
      </c>
      <c r="G42" s="287">
        <f>SUM(G40:G41)</f>
        <v>0</v>
      </c>
      <c r="I42" s="30" t="s">
        <v>225</v>
      </c>
      <c r="J42" s="291">
        <f>'Full Proposal 1-Program Detail'!E57</f>
        <v>0</v>
      </c>
    </row>
    <row r="43" spans="1:15" s="3" customFormat="1" ht="20.100000000000001" customHeight="1" x14ac:dyDescent="0.25">
      <c r="B43" s="36"/>
      <c r="C43" s="36"/>
      <c r="D43" s="36"/>
      <c r="E43" s="36"/>
      <c r="F43" s="36"/>
      <c r="H43" s="16"/>
      <c r="I43" s="13"/>
      <c r="J43" s="16"/>
      <c r="K43" s="16"/>
    </row>
    <row r="44" spans="1:15" s="92" customFormat="1" ht="20.100000000000001" customHeight="1" x14ac:dyDescent="0.25">
      <c r="A44" s="282" t="s">
        <v>218</v>
      </c>
      <c r="B44" s="276"/>
      <c r="C44" s="91"/>
      <c r="D44" s="91"/>
      <c r="E44" s="91"/>
      <c r="F44" s="91"/>
      <c r="H44" s="16"/>
      <c r="I44" s="13"/>
      <c r="J44" s="16"/>
      <c r="K44" s="16"/>
    </row>
    <row r="45" spans="1:15" ht="20.100000000000001" customHeight="1" x14ac:dyDescent="0.25">
      <c r="B45" s="4"/>
      <c r="C45" s="3"/>
      <c r="D45" s="3"/>
      <c r="E45" s="3"/>
      <c r="F45" s="3"/>
      <c r="G45" s="3"/>
      <c r="H45" s="16"/>
      <c r="I45" s="13"/>
      <c r="J45" s="16"/>
      <c r="K45" s="16"/>
    </row>
    <row r="46" spans="1:15" ht="20.100000000000001" customHeight="1" x14ac:dyDescent="0.25">
      <c r="C46" s="17" t="s">
        <v>74</v>
      </c>
      <c r="D46" s="17" t="s">
        <v>79</v>
      </c>
      <c r="E46" s="17" t="s">
        <v>80</v>
      </c>
      <c r="F46" s="17" t="s">
        <v>81</v>
      </c>
      <c r="G46" s="17" t="s">
        <v>82</v>
      </c>
      <c r="H46" s="16"/>
      <c r="I46" s="16"/>
      <c r="J46" s="16"/>
      <c r="K46" s="16"/>
    </row>
    <row r="47" spans="1:15" ht="27" customHeight="1" x14ac:dyDescent="0.25">
      <c r="B47" s="45" t="s">
        <v>45</v>
      </c>
      <c r="C47" s="292"/>
      <c r="D47" s="292"/>
      <c r="E47" s="292"/>
      <c r="F47" s="292"/>
      <c r="G47" s="292"/>
      <c r="H47" s="16"/>
      <c r="I47" s="16"/>
      <c r="J47" s="16"/>
      <c r="K47" s="16"/>
    </row>
    <row r="48" spans="1:15" ht="27" customHeight="1" x14ac:dyDescent="0.25">
      <c r="B48" s="45" t="s">
        <v>46</v>
      </c>
      <c r="C48" s="292"/>
      <c r="D48" s="292"/>
      <c r="E48" s="292"/>
      <c r="F48" s="292"/>
      <c r="G48" s="292"/>
    </row>
    <row r="49" spans="1:12" ht="27" customHeight="1" thickBot="1" x14ac:dyDescent="0.3">
      <c r="B49" s="45" t="s">
        <v>47</v>
      </c>
      <c r="C49" s="293"/>
      <c r="D49" s="293"/>
      <c r="E49" s="293"/>
      <c r="F49" s="293"/>
      <c r="G49" s="293"/>
      <c r="H49" s="16"/>
      <c r="I49" s="16"/>
      <c r="J49" s="16"/>
      <c r="K49" s="16"/>
    </row>
    <row r="50" spans="1:12" ht="27" customHeight="1" thickBot="1" x14ac:dyDescent="0.3">
      <c r="B50" s="45" t="s">
        <v>193</v>
      </c>
      <c r="C50" s="294"/>
      <c r="D50" s="295"/>
      <c r="E50" s="295"/>
      <c r="F50" s="295"/>
      <c r="G50" s="296"/>
      <c r="H50" s="16"/>
      <c r="I50" s="16"/>
      <c r="J50" s="16"/>
      <c r="K50" s="16"/>
    </row>
    <row r="51" spans="1:12" ht="9.75" customHeight="1" thickBot="1" x14ac:dyDescent="0.3">
      <c r="B51" s="45"/>
      <c r="C51" s="297"/>
      <c r="D51" s="297"/>
      <c r="E51" s="297"/>
      <c r="F51" s="297"/>
      <c r="G51" s="297"/>
      <c r="H51" s="16"/>
      <c r="I51" s="16"/>
      <c r="J51" s="16"/>
      <c r="K51" s="16"/>
    </row>
    <row r="52" spans="1:12" ht="27" customHeight="1" thickBot="1" x14ac:dyDescent="0.3">
      <c r="B52" s="30" t="s">
        <v>226</v>
      </c>
      <c r="C52" s="366"/>
      <c r="D52" s="367"/>
      <c r="E52" s="367"/>
      <c r="F52" s="367"/>
      <c r="G52" s="368"/>
      <c r="H52" s="16"/>
      <c r="I52" s="16"/>
      <c r="J52" s="16"/>
      <c r="K52" s="16"/>
    </row>
    <row r="53" spans="1:12" s="92" customFormat="1" ht="20.100000000000001" customHeight="1" x14ac:dyDescent="0.25">
      <c r="C53" s="16"/>
      <c r="D53" s="16"/>
      <c r="E53" s="16"/>
      <c r="F53" s="16"/>
      <c r="G53" s="16"/>
      <c r="H53" s="16"/>
      <c r="I53" s="16"/>
      <c r="J53" s="16"/>
      <c r="K53" s="16"/>
    </row>
    <row r="54" spans="1:12" ht="25.5" customHeight="1" x14ac:dyDescent="0.25">
      <c r="A54" s="282" t="s">
        <v>248</v>
      </c>
      <c r="B54" s="270"/>
      <c r="C54" s="270"/>
      <c r="D54" s="270"/>
      <c r="E54" s="270"/>
      <c r="F54" s="270"/>
      <c r="G54" s="270"/>
      <c r="H54" s="270"/>
      <c r="I54" s="270"/>
      <c r="J54" s="299"/>
      <c r="K54" s="270"/>
      <c r="L54" s="270"/>
    </row>
    <row r="55" spans="1:12" ht="21" customHeight="1" x14ac:dyDescent="0.25">
      <c r="A55" s="298" t="s">
        <v>22</v>
      </c>
      <c r="B55" s="299"/>
      <c r="C55" s="270"/>
      <c r="D55" s="485"/>
      <c r="E55" s="485"/>
      <c r="F55" s="485"/>
      <c r="G55" s="485"/>
      <c r="H55" s="485"/>
      <c r="I55" s="485"/>
      <c r="J55" s="302" t="s">
        <v>53</v>
      </c>
      <c r="K55" s="466"/>
      <c r="L55" s="270"/>
    </row>
    <row r="56" spans="1:12" ht="11.25" customHeight="1" x14ac:dyDescent="0.25">
      <c r="A56" s="298"/>
      <c r="B56" s="299"/>
      <c r="C56" s="270"/>
      <c r="D56" s="270"/>
      <c r="E56" s="270"/>
      <c r="F56" s="270"/>
      <c r="G56" s="270"/>
      <c r="H56" s="270"/>
      <c r="I56" s="270"/>
      <c r="J56" s="299"/>
      <c r="K56" s="467"/>
      <c r="L56" s="270"/>
    </row>
    <row r="57" spans="1:12" ht="21" customHeight="1" x14ac:dyDescent="0.25">
      <c r="A57" s="298" t="s">
        <v>52</v>
      </c>
      <c r="B57" s="299"/>
      <c r="C57" s="270"/>
      <c r="D57" s="485"/>
      <c r="E57" s="485"/>
      <c r="F57" s="485"/>
      <c r="G57" s="485"/>
      <c r="H57" s="485"/>
      <c r="I57" s="485"/>
      <c r="J57" s="302" t="s">
        <v>53</v>
      </c>
      <c r="K57" s="466"/>
      <c r="L57" s="270"/>
    </row>
    <row r="58" spans="1:12" ht="11.25" customHeight="1" x14ac:dyDescent="0.25">
      <c r="A58" s="300"/>
      <c r="B58" s="270"/>
      <c r="C58" s="270"/>
      <c r="D58" s="270"/>
      <c r="E58" s="270"/>
      <c r="F58" s="270"/>
      <c r="G58" s="270"/>
      <c r="H58" s="270"/>
      <c r="I58" s="270"/>
      <c r="J58" s="299"/>
      <c r="K58" s="467"/>
      <c r="L58" s="270"/>
    </row>
    <row r="59" spans="1:12" ht="21" customHeight="1" x14ac:dyDescent="0.25">
      <c r="A59" s="298" t="s">
        <v>95</v>
      </c>
      <c r="B59" s="299"/>
      <c r="C59" s="270"/>
      <c r="D59" s="485"/>
      <c r="E59" s="485"/>
      <c r="F59" s="485"/>
      <c r="G59" s="485"/>
      <c r="H59" s="485"/>
      <c r="I59" s="485"/>
      <c r="J59" s="302" t="s">
        <v>53</v>
      </c>
      <c r="K59" s="466"/>
      <c r="L59" s="270"/>
    </row>
    <row r="60" spans="1:12" ht="11.25" customHeight="1" x14ac:dyDescent="0.25">
      <c r="A60" s="298"/>
      <c r="B60" s="299"/>
      <c r="C60" s="270"/>
      <c r="D60" s="270"/>
      <c r="E60" s="270"/>
      <c r="F60" s="270"/>
      <c r="G60" s="270"/>
      <c r="H60" s="270"/>
      <c r="I60" s="270"/>
      <c r="J60" s="299"/>
      <c r="K60" s="467"/>
      <c r="L60" s="270"/>
    </row>
    <row r="61" spans="1:12" ht="21" customHeight="1" x14ac:dyDescent="0.25">
      <c r="A61" s="298" t="s">
        <v>194</v>
      </c>
      <c r="B61" s="299"/>
      <c r="C61" s="270"/>
      <c r="D61" s="485"/>
      <c r="E61" s="485"/>
      <c r="F61" s="485"/>
      <c r="G61" s="485"/>
      <c r="H61" s="485"/>
      <c r="I61" s="485"/>
      <c r="J61" s="302" t="s">
        <v>53</v>
      </c>
      <c r="K61" s="466"/>
      <c r="L61" s="270"/>
    </row>
    <row r="62" spans="1:12" ht="11.25" customHeight="1" x14ac:dyDescent="0.25">
      <c r="A62" s="300"/>
      <c r="B62" s="270"/>
      <c r="C62" s="270"/>
      <c r="D62" s="270"/>
      <c r="E62" s="270"/>
      <c r="F62" s="270"/>
      <c r="G62" s="270"/>
      <c r="H62" s="270"/>
      <c r="I62" s="270"/>
      <c r="J62" s="299"/>
      <c r="K62" s="467"/>
      <c r="L62" s="270"/>
    </row>
    <row r="63" spans="1:12" ht="21" customHeight="1" x14ac:dyDescent="0.25">
      <c r="A63" s="298" t="s">
        <v>227</v>
      </c>
      <c r="B63" s="299"/>
      <c r="C63" s="270"/>
      <c r="D63" s="485"/>
      <c r="E63" s="485"/>
      <c r="F63" s="485"/>
      <c r="G63" s="485"/>
      <c r="H63" s="485"/>
      <c r="I63" s="485"/>
      <c r="J63" s="302" t="s">
        <v>53</v>
      </c>
      <c r="K63" s="466"/>
      <c r="L63" s="270"/>
    </row>
    <row r="64" spans="1:12" ht="11.25" customHeight="1" x14ac:dyDescent="0.25">
      <c r="A64" s="301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</row>
  </sheetData>
  <mergeCells count="16">
    <mergeCell ref="D55:I55"/>
    <mergeCell ref="D57:I57"/>
    <mergeCell ref="D59:I59"/>
    <mergeCell ref="D61:I61"/>
    <mergeCell ref="D63:I63"/>
    <mergeCell ref="C15:F15"/>
    <mergeCell ref="A28:B30"/>
    <mergeCell ref="C28:H30"/>
    <mergeCell ref="A34:B34"/>
    <mergeCell ref="C34:H34"/>
    <mergeCell ref="C13:D13"/>
    <mergeCell ref="B6:G6"/>
    <mergeCell ref="B8:G8"/>
    <mergeCell ref="H9:J9"/>
    <mergeCell ref="H10:K10"/>
    <mergeCell ref="B10:E10"/>
  </mergeCells>
  <dataValidations count="1">
    <dataValidation errorStyle="warning" allowBlank="1" showInputMessage="1" showErrorMessage="1" sqref="B6 H6"/>
  </dataValidations>
  <hyperlinks>
    <hyperlink ref="H10" r:id="rId1"/>
  </hyperlinks>
  <pageMargins left="0.6" right="0.68" top="0.47" bottom="0.46" header="0.22" footer="0.25"/>
  <pageSetup scale="58" orientation="portrait" horizontalDpi="4294967295" verticalDpi="4294967295" r:id="rId2"/>
  <headerFooter scaleWithDoc="0"/>
  <ignoredErrors>
    <ignoredError sqref="C20:C24" formulaRange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108"/>
  <sheetViews>
    <sheetView workbookViewId="0"/>
  </sheetViews>
  <sheetFormatPr defaultRowHeight="15" x14ac:dyDescent="0.25"/>
  <cols>
    <col min="1" max="1" width="52.7109375" bestFit="1" customWidth="1"/>
    <col min="3" max="3" width="27" bestFit="1" customWidth="1"/>
  </cols>
  <sheetData>
    <row r="1" spans="1:1" x14ac:dyDescent="0.25">
      <c r="A1" s="1" t="s">
        <v>2</v>
      </c>
    </row>
    <row r="2" spans="1:1" x14ac:dyDescent="0.25">
      <c r="A2" t="s">
        <v>32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228</v>
      </c>
    </row>
    <row r="6" spans="1:1" x14ac:dyDescent="0.25">
      <c r="A6" t="s">
        <v>229</v>
      </c>
    </row>
    <row r="8" spans="1:1" x14ac:dyDescent="0.25">
      <c r="A8" t="s">
        <v>13</v>
      </c>
    </row>
    <row r="9" spans="1:1" x14ac:dyDescent="0.25">
      <c r="A9" t="s">
        <v>32</v>
      </c>
    </row>
    <row r="10" spans="1:1" x14ac:dyDescent="0.25">
      <c r="A10" t="s">
        <v>5</v>
      </c>
    </row>
    <row r="11" spans="1:1" x14ac:dyDescent="0.25">
      <c r="A11" t="s">
        <v>6</v>
      </c>
    </row>
    <row r="12" spans="1:1" x14ac:dyDescent="0.25">
      <c r="A12" t="s">
        <v>7</v>
      </c>
    </row>
    <row r="13" spans="1:1" x14ac:dyDescent="0.25">
      <c r="A13" t="s">
        <v>8</v>
      </c>
    </row>
    <row r="14" spans="1:1" x14ac:dyDescent="0.25">
      <c r="A14" t="s">
        <v>9</v>
      </c>
    </row>
    <row r="15" spans="1:1" x14ac:dyDescent="0.25">
      <c r="A15" t="s">
        <v>10</v>
      </c>
    </row>
    <row r="16" spans="1:1" x14ac:dyDescent="0.25">
      <c r="A16" t="s">
        <v>11</v>
      </c>
    </row>
    <row r="17" spans="1:3" x14ac:dyDescent="0.25">
      <c r="A17" t="s">
        <v>12</v>
      </c>
    </row>
    <row r="19" spans="1:3" x14ac:dyDescent="0.25">
      <c r="A19" t="s">
        <v>124</v>
      </c>
    </row>
    <row r="20" spans="1:3" x14ac:dyDescent="0.25">
      <c r="A20" t="s">
        <v>32</v>
      </c>
    </row>
    <row r="21" spans="1:3" x14ac:dyDescent="0.25">
      <c r="A21" s="49" t="s">
        <v>56</v>
      </c>
    </row>
    <row r="22" spans="1:3" x14ac:dyDescent="0.25">
      <c r="A22" s="49" t="s">
        <v>35</v>
      </c>
    </row>
    <row r="23" spans="1:3" x14ac:dyDescent="0.25">
      <c r="A23" s="49" t="s">
        <v>36</v>
      </c>
    </row>
    <row r="24" spans="1:3" x14ac:dyDescent="0.25">
      <c r="A24" s="49" t="s">
        <v>37</v>
      </c>
    </row>
    <row r="25" spans="1:3" x14ac:dyDescent="0.25">
      <c r="A25" s="49" t="s">
        <v>38</v>
      </c>
    </row>
    <row r="26" spans="1:3" x14ac:dyDescent="0.25">
      <c r="A26" s="49" t="s">
        <v>39</v>
      </c>
    </row>
    <row r="28" spans="1:3" x14ac:dyDescent="0.25">
      <c r="A28" t="s">
        <v>127</v>
      </c>
      <c r="C28" t="s">
        <v>214</v>
      </c>
    </row>
    <row r="29" spans="1:3" x14ac:dyDescent="0.25">
      <c r="A29" t="s">
        <v>32</v>
      </c>
      <c r="C29" t="s">
        <v>32</v>
      </c>
    </row>
    <row r="30" spans="1:3" x14ac:dyDescent="0.25">
      <c r="A30" t="s">
        <v>124</v>
      </c>
      <c r="C30" t="s">
        <v>124</v>
      </c>
    </row>
    <row r="31" spans="1:3" x14ac:dyDescent="0.25">
      <c r="A31" t="s">
        <v>0</v>
      </c>
      <c r="C31" t="s">
        <v>0</v>
      </c>
    </row>
    <row r="32" spans="1:3" x14ac:dyDescent="0.25">
      <c r="A32" t="s">
        <v>22</v>
      </c>
      <c r="C32" t="s">
        <v>22</v>
      </c>
    </row>
    <row r="33" spans="1:3" x14ac:dyDescent="0.25">
      <c r="A33" t="s">
        <v>18</v>
      </c>
      <c r="C33" t="s">
        <v>18</v>
      </c>
    </row>
    <row r="34" spans="1:3" x14ac:dyDescent="0.25">
      <c r="A34" t="s">
        <v>17</v>
      </c>
      <c r="C34" t="s">
        <v>17</v>
      </c>
    </row>
    <row r="35" spans="1:3" x14ac:dyDescent="0.25">
      <c r="A35" t="s">
        <v>47</v>
      </c>
      <c r="C35" t="s">
        <v>47</v>
      </c>
    </row>
    <row r="36" spans="1:3" x14ac:dyDescent="0.25">
      <c r="A36" t="s">
        <v>55</v>
      </c>
      <c r="C36" t="s">
        <v>19</v>
      </c>
    </row>
    <row r="37" spans="1:3" x14ac:dyDescent="0.25">
      <c r="A37" t="s">
        <v>108</v>
      </c>
      <c r="C37" t="s">
        <v>54</v>
      </c>
    </row>
    <row r="38" spans="1:3" x14ac:dyDescent="0.25">
      <c r="A38" t="s">
        <v>19</v>
      </c>
    </row>
    <row r="39" spans="1:3" x14ac:dyDescent="0.25">
      <c r="A39" t="s">
        <v>54</v>
      </c>
    </row>
    <row r="41" spans="1:3" x14ac:dyDescent="0.25">
      <c r="A41" t="s">
        <v>141</v>
      </c>
    </row>
    <row r="42" spans="1:3" x14ac:dyDescent="0.25">
      <c r="A42" t="s">
        <v>32</v>
      </c>
    </row>
    <row r="43" spans="1:3" x14ac:dyDescent="0.25">
      <c r="A43" t="s">
        <v>43</v>
      </c>
    </row>
    <row r="44" spans="1:3" x14ac:dyDescent="0.25">
      <c r="A44" t="s">
        <v>41</v>
      </c>
    </row>
    <row r="45" spans="1:3" x14ac:dyDescent="0.25">
      <c r="A45" t="s">
        <v>23</v>
      </c>
    </row>
    <row r="46" spans="1:3" x14ac:dyDescent="0.25">
      <c r="A46" t="s">
        <v>54</v>
      </c>
    </row>
    <row r="48" spans="1:3" x14ac:dyDescent="0.25">
      <c r="A48" t="s">
        <v>112</v>
      </c>
    </row>
    <row r="49" spans="1:1" x14ac:dyDescent="0.25">
      <c r="A49" t="s">
        <v>32</v>
      </c>
    </row>
    <row r="50" spans="1:1" x14ac:dyDescent="0.25">
      <c r="A50" t="s">
        <v>91</v>
      </c>
    </row>
    <row r="51" spans="1:1" x14ac:dyDescent="0.25">
      <c r="A51" t="s">
        <v>92</v>
      </c>
    </row>
    <row r="53" spans="1:1" x14ac:dyDescent="0.25">
      <c r="A53" t="s">
        <v>128</v>
      </c>
    </row>
    <row r="54" spans="1:1" x14ac:dyDescent="0.25">
      <c r="A54" t="s">
        <v>32</v>
      </c>
    </row>
    <row r="55" spans="1:1" x14ac:dyDescent="0.25">
      <c r="A55" t="s">
        <v>74</v>
      </c>
    </row>
    <row r="56" spans="1:1" x14ac:dyDescent="0.25">
      <c r="A56" t="s">
        <v>79</v>
      </c>
    </row>
    <row r="57" spans="1:1" x14ac:dyDescent="0.25">
      <c r="A57" t="s">
        <v>80</v>
      </c>
    </row>
    <row r="58" spans="1:1" x14ac:dyDescent="0.25">
      <c r="A58" t="s">
        <v>81</v>
      </c>
    </row>
    <row r="59" spans="1:1" x14ac:dyDescent="0.25">
      <c r="A59" t="s">
        <v>82</v>
      </c>
    </row>
    <row r="61" spans="1:1" x14ac:dyDescent="0.25">
      <c r="A61" t="s">
        <v>240</v>
      </c>
    </row>
    <row r="62" spans="1:1" x14ac:dyDescent="0.25">
      <c r="A62" t="s">
        <v>32</v>
      </c>
    </row>
    <row r="63" spans="1:1" x14ac:dyDescent="0.25">
      <c r="A63" t="s">
        <v>242</v>
      </c>
    </row>
    <row r="64" spans="1:1" x14ac:dyDescent="0.25">
      <c r="A64" t="s">
        <v>243</v>
      </c>
    </row>
    <row r="65" spans="1:1" x14ac:dyDescent="0.25">
      <c r="A65" t="s">
        <v>245</v>
      </c>
    </row>
    <row r="66" spans="1:1" x14ac:dyDescent="0.25">
      <c r="A66" t="s">
        <v>244</v>
      </c>
    </row>
    <row r="67" spans="1:1" x14ac:dyDescent="0.25">
      <c r="A67" t="s">
        <v>241</v>
      </c>
    </row>
    <row r="69" spans="1:1" x14ac:dyDescent="0.25">
      <c r="A69" t="s">
        <v>154</v>
      </c>
    </row>
    <row r="70" spans="1:1" x14ac:dyDescent="0.25">
      <c r="A70" t="s">
        <v>32</v>
      </c>
    </row>
    <row r="71" spans="1:1" x14ac:dyDescent="0.25">
      <c r="A71" t="s">
        <v>155</v>
      </c>
    </row>
    <row r="72" spans="1:1" x14ac:dyDescent="0.25">
      <c r="A72" t="s">
        <v>156</v>
      </c>
    </row>
    <row r="73" spans="1:1" x14ac:dyDescent="0.25">
      <c r="A73" t="s">
        <v>157</v>
      </c>
    </row>
    <row r="74" spans="1:1" x14ac:dyDescent="0.25">
      <c r="A74" t="s">
        <v>158</v>
      </c>
    </row>
    <row r="75" spans="1:1" x14ac:dyDescent="0.25">
      <c r="A75" t="s">
        <v>159</v>
      </c>
    </row>
    <row r="76" spans="1:1" x14ac:dyDescent="0.25">
      <c r="A76" t="s">
        <v>23</v>
      </c>
    </row>
    <row r="78" spans="1:1" x14ac:dyDescent="0.25">
      <c r="A78" t="s">
        <v>155</v>
      </c>
    </row>
    <row r="79" spans="1:1" x14ac:dyDescent="0.25">
      <c r="A79" t="s">
        <v>32</v>
      </c>
    </row>
    <row r="80" spans="1:1" x14ac:dyDescent="0.25">
      <c r="A80" t="s">
        <v>162</v>
      </c>
    </row>
    <row r="81" spans="1:1" x14ac:dyDescent="0.25">
      <c r="A81" t="s">
        <v>160</v>
      </c>
    </row>
    <row r="82" spans="1:1" x14ac:dyDescent="0.25">
      <c r="A82" t="s">
        <v>164</v>
      </c>
    </row>
    <row r="83" spans="1:1" x14ac:dyDescent="0.25">
      <c r="A83" t="s">
        <v>169</v>
      </c>
    </row>
    <row r="84" spans="1:1" x14ac:dyDescent="0.25">
      <c r="A84" t="s">
        <v>165</v>
      </c>
    </row>
    <row r="85" spans="1:1" x14ac:dyDescent="0.25">
      <c r="A85" t="s">
        <v>23</v>
      </c>
    </row>
    <row r="87" spans="1:1" x14ac:dyDescent="0.25">
      <c r="A87" t="s">
        <v>156</v>
      </c>
    </row>
    <row r="88" spans="1:1" x14ac:dyDescent="0.25">
      <c r="A88" t="s">
        <v>32</v>
      </c>
    </row>
    <row r="89" spans="1:1" x14ac:dyDescent="0.25">
      <c r="A89" t="s">
        <v>171</v>
      </c>
    </row>
    <row r="90" spans="1:1" x14ac:dyDescent="0.25">
      <c r="A90" t="s">
        <v>167</v>
      </c>
    </row>
    <row r="91" spans="1:1" x14ac:dyDescent="0.25">
      <c r="A91" t="s">
        <v>170</v>
      </c>
    </row>
    <row r="92" spans="1:1" x14ac:dyDescent="0.25">
      <c r="A92" t="s">
        <v>172</v>
      </c>
    </row>
    <row r="93" spans="1:1" x14ac:dyDescent="0.25">
      <c r="A93" t="s">
        <v>168</v>
      </c>
    </row>
    <row r="94" spans="1:1" x14ac:dyDescent="0.25">
      <c r="A94" t="s">
        <v>23</v>
      </c>
    </row>
    <row r="96" spans="1:1" x14ac:dyDescent="0.25">
      <c r="A96" t="s">
        <v>173</v>
      </c>
    </row>
    <row r="97" spans="1:1" x14ac:dyDescent="0.25">
      <c r="A97" t="s">
        <v>32</v>
      </c>
    </row>
    <row r="98" spans="1:1" x14ac:dyDescent="0.25">
      <c r="A98" t="s">
        <v>174</v>
      </c>
    </row>
    <row r="99" spans="1:1" x14ac:dyDescent="0.25">
      <c r="A99" t="s">
        <v>157</v>
      </c>
    </row>
    <row r="100" spans="1:1" x14ac:dyDescent="0.25">
      <c r="A100" t="s">
        <v>159</v>
      </c>
    </row>
    <row r="101" spans="1:1" x14ac:dyDescent="0.25">
      <c r="A101" t="s">
        <v>161</v>
      </c>
    </row>
    <row r="102" spans="1:1" x14ac:dyDescent="0.25">
      <c r="A102" t="s">
        <v>23</v>
      </c>
    </row>
    <row r="104" spans="1:1" x14ac:dyDescent="0.25">
      <c r="A104" t="s">
        <v>202</v>
      </c>
    </row>
    <row r="105" spans="1:1" x14ac:dyDescent="0.25">
      <c r="A105" t="s">
        <v>32</v>
      </c>
    </row>
    <row r="106" spans="1:1" x14ac:dyDescent="0.25">
      <c r="A106" t="s">
        <v>89</v>
      </c>
    </row>
    <row r="107" spans="1:1" x14ac:dyDescent="0.25">
      <c r="A107" t="s">
        <v>90</v>
      </c>
    </row>
    <row r="108" spans="1:1" x14ac:dyDescent="0.25">
      <c r="A108" t="s">
        <v>54</v>
      </c>
    </row>
  </sheetData>
  <pageMargins left="0.7" right="0.7" top="0.75" bottom="0.75" header="0.3" footer="0.3"/>
  <pageSetup orientation="portrait" horizontalDpi="4294967295" verticalDpi="4294967295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Initial Proposal</vt:lpstr>
      <vt:lpstr>Full Proposal 1-Program Detail</vt:lpstr>
      <vt:lpstr>Full Proposal 2-Faculty Detail</vt:lpstr>
      <vt:lpstr>Full Proposal 3-Staff Detail</vt:lpstr>
      <vt:lpstr>Full Proposal-Summary</vt:lpstr>
      <vt:lpstr>Lists</vt:lpstr>
      <vt:lpstr>'Full Proposal 1-Program Detail'!Print_Area</vt:lpstr>
      <vt:lpstr>'Full Proposal 2-Faculty Detail'!Print_Area</vt:lpstr>
      <vt:lpstr>'Full Proposal 3-Staff Detail'!Print_Area</vt:lpstr>
      <vt:lpstr>'Full Proposal-Summary'!Print_Area</vt:lpstr>
      <vt:lpstr>'Initial Proposal'!Print_Area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Sadie Hutchison</dc:creator>
  <cp:lastModifiedBy>Windows User</cp:lastModifiedBy>
  <cp:lastPrinted>2018-01-03T23:13:09Z</cp:lastPrinted>
  <dcterms:created xsi:type="dcterms:W3CDTF">2017-06-08T21:40:54Z</dcterms:created>
  <dcterms:modified xsi:type="dcterms:W3CDTF">2018-10-12T14:28:40Z</dcterms:modified>
</cp:coreProperties>
</file>