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nau0-my.sharepoint.com/personal/dennis_zickefoose_nau_edu/Documents/Desktop/"/>
    </mc:Choice>
  </mc:AlternateContent>
  <xr:revisionPtr revIDLastSave="0" documentId="13_ncr:1_{E93B9929-341E-44C6-9032-6C5DD21EA806}" xr6:coauthVersionLast="45" xr6:coauthVersionMax="45" xr10:uidLastSave="{00000000-0000-0000-0000-000000000000}"/>
  <bookViews>
    <workbookView xWindow="-120" yWindow="-120" windowWidth="29040" windowHeight="15840" xr2:uid="{00000000-000D-0000-FFFF-FFFF00000000}"/>
  </bookViews>
  <sheets>
    <sheet name="PA Instructions" sheetId="2" r:id="rId1"/>
    <sheet name="PA Cover Page" sheetId="3" r:id="rId2"/>
    <sheet name="Schedule of Values" sheetId="4" r:id="rId3"/>
  </sheets>
  <externalReferences>
    <externalReference r:id="rId4"/>
  </externalReferences>
  <definedNames>
    <definedName name="FeeType">[1]List!$C$1:$C$2</definedName>
    <definedName name="_xlnm.Print_Area" localSheetId="1">'PA Cover Page'!$D$3:$P$49</definedName>
    <definedName name="_xlnm.Print_Area" localSheetId="0">'PA Instructions'!$C$2:$K$33</definedName>
    <definedName name="_xlnm.Print_Titles" localSheetId="2">'Schedule of Values'!$1:$10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4" l="1"/>
  <c r="I56" i="4"/>
  <c r="J56" i="4" s="1"/>
  <c r="E57" i="4"/>
  <c r="I57" i="4"/>
  <c r="E58" i="4"/>
  <c r="I58" i="4"/>
  <c r="K58" i="4" s="1"/>
  <c r="E59" i="4"/>
  <c r="I59" i="4"/>
  <c r="K59" i="4"/>
  <c r="L59" i="4"/>
  <c r="E60" i="4"/>
  <c r="I60" i="4"/>
  <c r="E61" i="4"/>
  <c r="I61" i="4"/>
  <c r="E62" i="4"/>
  <c r="I62" i="4"/>
  <c r="E63" i="4"/>
  <c r="I63" i="4"/>
  <c r="E64" i="4"/>
  <c r="I64" i="4"/>
  <c r="L64" i="4" s="1"/>
  <c r="K64" i="4"/>
  <c r="E65" i="4"/>
  <c r="I65" i="4"/>
  <c r="L65" i="4"/>
  <c r="E66" i="4"/>
  <c r="K66" i="4" s="1"/>
  <c r="I66" i="4"/>
  <c r="E67" i="4"/>
  <c r="I67" i="4"/>
  <c r="L67" i="4" s="1"/>
  <c r="E68" i="4"/>
  <c r="I68" i="4"/>
  <c r="E69" i="4"/>
  <c r="I69" i="4"/>
  <c r="L69" i="4" s="1"/>
  <c r="E70" i="4"/>
  <c r="I70" i="4"/>
  <c r="L70" i="4" s="1"/>
  <c r="E71" i="4"/>
  <c r="I71" i="4"/>
  <c r="E72" i="4"/>
  <c r="I72" i="4"/>
  <c r="E73" i="4"/>
  <c r="I73" i="4"/>
  <c r="J73" i="4" s="1"/>
  <c r="L73" i="4"/>
  <c r="E74" i="4"/>
  <c r="I74" i="4"/>
  <c r="K74" i="4"/>
  <c r="E75" i="4"/>
  <c r="K75" i="4" s="1"/>
  <c r="I75" i="4"/>
  <c r="E76" i="4"/>
  <c r="I76" i="4"/>
  <c r="E77" i="4"/>
  <c r="I77" i="4"/>
  <c r="E78" i="4"/>
  <c r="I78" i="4"/>
  <c r="J78" i="4" s="1"/>
  <c r="L78" i="4"/>
  <c r="E79" i="4"/>
  <c r="K79" i="4" s="1"/>
  <c r="I79" i="4"/>
  <c r="E80" i="4"/>
  <c r="I80" i="4"/>
  <c r="L80" i="4" s="1"/>
  <c r="E81" i="4"/>
  <c r="I81" i="4"/>
  <c r="L81" i="4"/>
  <c r="E82" i="4"/>
  <c r="I82" i="4"/>
  <c r="E83" i="4"/>
  <c r="I83" i="4"/>
  <c r="L83" i="4" s="1"/>
  <c r="K83" i="4"/>
  <c r="E84" i="4"/>
  <c r="I84" i="4"/>
  <c r="E85" i="4"/>
  <c r="I85" i="4"/>
  <c r="L85" i="4" s="1"/>
  <c r="E86" i="4"/>
  <c r="I86" i="4"/>
  <c r="L86" i="4"/>
  <c r="E87" i="4"/>
  <c r="I87" i="4"/>
  <c r="E88" i="4"/>
  <c r="I88" i="4"/>
  <c r="J88" i="4" s="1"/>
  <c r="E89" i="4"/>
  <c r="I89" i="4"/>
  <c r="E90" i="4"/>
  <c r="I90" i="4"/>
  <c r="E91" i="4"/>
  <c r="I91" i="4"/>
  <c r="L91" i="4" s="1"/>
  <c r="E92" i="4"/>
  <c r="I92" i="4"/>
  <c r="E93" i="4"/>
  <c r="I93" i="4"/>
  <c r="J93" i="4" s="1"/>
  <c r="E94" i="4"/>
  <c r="I94" i="4"/>
  <c r="J94" i="4" s="1"/>
  <c r="E95" i="4"/>
  <c r="I95" i="4"/>
  <c r="E96" i="4"/>
  <c r="K96" i="4" s="1"/>
  <c r="I96" i="4"/>
  <c r="L96" i="4" s="1"/>
  <c r="E97" i="4"/>
  <c r="I97" i="4"/>
  <c r="L97" i="4"/>
  <c r="E98" i="4"/>
  <c r="I98" i="4"/>
  <c r="E99" i="4"/>
  <c r="I99" i="4"/>
  <c r="L99" i="4" s="1"/>
  <c r="E100" i="4"/>
  <c r="I100" i="4"/>
  <c r="E101" i="4"/>
  <c r="I101" i="4"/>
  <c r="L101" i="4" s="1"/>
  <c r="E102" i="4"/>
  <c r="I102" i="4"/>
  <c r="L102" i="4"/>
  <c r="E103" i="4"/>
  <c r="I103" i="4"/>
  <c r="E104" i="4"/>
  <c r="I104" i="4"/>
  <c r="L104" i="4" s="1"/>
  <c r="E105" i="4"/>
  <c r="I105" i="4"/>
  <c r="E106" i="4"/>
  <c r="K106" i="4" s="1"/>
  <c r="I106" i="4"/>
  <c r="E107" i="4"/>
  <c r="I107" i="4"/>
  <c r="L107" i="4" s="1"/>
  <c r="E108" i="4"/>
  <c r="I108" i="4"/>
  <c r="E109" i="4"/>
  <c r="I109" i="4"/>
  <c r="L109" i="4"/>
  <c r="E110" i="4"/>
  <c r="I110" i="4"/>
  <c r="E111" i="4"/>
  <c r="I111" i="4"/>
  <c r="E112" i="4"/>
  <c r="K112" i="4" s="1"/>
  <c r="I112" i="4"/>
  <c r="L112" i="4" s="1"/>
  <c r="E113" i="4"/>
  <c r="I113" i="4"/>
  <c r="L113" i="4" s="1"/>
  <c r="E114" i="4"/>
  <c r="I114" i="4"/>
  <c r="E115" i="4"/>
  <c r="I115" i="4"/>
  <c r="L115" i="4" s="1"/>
  <c r="K115" i="4"/>
  <c r="E116" i="4"/>
  <c r="I116" i="4"/>
  <c r="E117" i="4"/>
  <c r="K117" i="4" s="1"/>
  <c r="I117" i="4"/>
  <c r="L117" i="4" s="1"/>
  <c r="E118" i="4"/>
  <c r="I118" i="4"/>
  <c r="L118" i="4"/>
  <c r="E119" i="4"/>
  <c r="I119" i="4"/>
  <c r="I44" i="4"/>
  <c r="I45" i="4"/>
  <c r="I46" i="4"/>
  <c r="L46" i="4"/>
  <c r="I47" i="4"/>
  <c r="I48" i="4"/>
  <c r="I49" i="4"/>
  <c r="I50" i="4"/>
  <c r="E44" i="4"/>
  <c r="E45" i="4"/>
  <c r="E46" i="4"/>
  <c r="K46" i="4" s="1"/>
  <c r="E47" i="4"/>
  <c r="E48" i="4"/>
  <c r="E49" i="4"/>
  <c r="E50" i="4"/>
  <c r="I28" i="4"/>
  <c r="I29" i="4"/>
  <c r="I30" i="4"/>
  <c r="J30" i="4" s="1"/>
  <c r="I31" i="4"/>
  <c r="I32" i="4"/>
  <c r="I33" i="4"/>
  <c r="I34" i="4"/>
  <c r="J34" i="4" s="1"/>
  <c r="E28" i="4"/>
  <c r="E29" i="4"/>
  <c r="E30" i="4"/>
  <c r="E31" i="4"/>
  <c r="E32" i="4"/>
  <c r="E33" i="4"/>
  <c r="E34" i="4"/>
  <c r="I18" i="4"/>
  <c r="J18" i="4" s="1"/>
  <c r="I19" i="4"/>
  <c r="I20" i="4"/>
  <c r="J20" i="4" s="1"/>
  <c r="I21" i="4"/>
  <c r="I22" i="4"/>
  <c r="L22" i="4" s="1"/>
  <c r="I23" i="4"/>
  <c r="I24" i="4"/>
  <c r="I25" i="4"/>
  <c r="I26" i="4"/>
  <c r="E18" i="4"/>
  <c r="E19" i="4"/>
  <c r="E20" i="4"/>
  <c r="E21" i="4"/>
  <c r="E22" i="4"/>
  <c r="E23" i="4"/>
  <c r="E24" i="4"/>
  <c r="E25" i="4"/>
  <c r="E26" i="4"/>
  <c r="K26" i="4" s="1"/>
  <c r="I36" i="4"/>
  <c r="L36" i="4" s="1"/>
  <c r="I37" i="4"/>
  <c r="I38" i="4"/>
  <c r="I39" i="4"/>
  <c r="I40" i="4"/>
  <c r="I41" i="4"/>
  <c r="I42" i="4"/>
  <c r="J42" i="4" s="1"/>
  <c r="E36" i="4"/>
  <c r="E37" i="4"/>
  <c r="E38" i="4"/>
  <c r="E39" i="4"/>
  <c r="E40" i="4"/>
  <c r="E41" i="4"/>
  <c r="E42" i="4"/>
  <c r="D121" i="4"/>
  <c r="E12" i="4"/>
  <c r="E13" i="4"/>
  <c r="E14" i="4"/>
  <c r="E15" i="4"/>
  <c r="E16" i="4"/>
  <c r="E17" i="4"/>
  <c r="E27" i="4"/>
  <c r="E35" i="4"/>
  <c r="E43" i="4"/>
  <c r="E51" i="4"/>
  <c r="E52" i="4"/>
  <c r="E53" i="4"/>
  <c r="E54" i="4"/>
  <c r="E55" i="4"/>
  <c r="E11" i="4"/>
  <c r="K90" i="4" l="1"/>
  <c r="K69" i="4"/>
  <c r="K116" i="4"/>
  <c r="K113" i="4"/>
  <c r="J41" i="4"/>
  <c r="J37" i="4"/>
  <c r="J26" i="4"/>
  <c r="J109" i="4"/>
  <c r="K98" i="4"/>
  <c r="K95" i="4"/>
  <c r="J91" i="4"/>
  <c r="J89" i="4"/>
  <c r="J61" i="4"/>
  <c r="K48" i="4"/>
  <c r="J44" i="4"/>
  <c r="K107" i="4"/>
  <c r="K101" i="4"/>
  <c r="K99" i="4"/>
  <c r="K85" i="4"/>
  <c r="J62" i="4"/>
  <c r="J59" i="4"/>
  <c r="K38" i="4"/>
  <c r="K100" i="4"/>
  <c r="J105" i="4"/>
  <c r="L93" i="4"/>
  <c r="K81" i="4"/>
  <c r="J77" i="4"/>
  <c r="L61" i="4"/>
  <c r="K111" i="4"/>
  <c r="K93" i="4"/>
  <c r="K80" i="4"/>
  <c r="K67" i="4"/>
  <c r="K61" i="4"/>
  <c r="J19" i="4"/>
  <c r="J110" i="4"/>
  <c r="J107" i="4"/>
  <c r="J104" i="4"/>
  <c r="K40" i="4"/>
  <c r="J39" i="4"/>
  <c r="K22" i="4"/>
  <c r="J24" i="4"/>
  <c r="L88" i="4"/>
  <c r="K82" i="4"/>
  <c r="J75" i="4"/>
  <c r="J72" i="4"/>
  <c r="J57" i="4"/>
  <c r="K88" i="4"/>
  <c r="J47" i="4"/>
  <c r="K97" i="4"/>
  <c r="K84" i="4"/>
  <c r="K65" i="4"/>
  <c r="K56" i="4"/>
  <c r="J25" i="4"/>
  <c r="L119" i="4"/>
  <c r="J119" i="4"/>
  <c r="K63" i="4"/>
  <c r="L60" i="4"/>
  <c r="J60" i="4"/>
  <c r="L75" i="4"/>
  <c r="K68" i="4"/>
  <c r="L41" i="4"/>
  <c r="K20" i="4"/>
  <c r="K23" i="4"/>
  <c r="J23" i="4"/>
  <c r="K34" i="4"/>
  <c r="K33" i="4"/>
  <c r="J33" i="4"/>
  <c r="L48" i="4"/>
  <c r="J48" i="4"/>
  <c r="K119" i="4"/>
  <c r="L116" i="4"/>
  <c r="J116" i="4"/>
  <c r="L111" i="4"/>
  <c r="J111" i="4"/>
  <c r="L106" i="4"/>
  <c r="J106" i="4"/>
  <c r="J101" i="4"/>
  <c r="J96" i="4"/>
  <c r="J83" i="4"/>
  <c r="K73" i="4"/>
  <c r="J70" i="4"/>
  <c r="J65" i="4"/>
  <c r="L62" i="4"/>
  <c r="K60" i="4"/>
  <c r="L57" i="4"/>
  <c r="J36" i="4"/>
  <c r="L32" i="4"/>
  <c r="J32" i="4"/>
  <c r="L108" i="4"/>
  <c r="J108" i="4"/>
  <c r="L98" i="4"/>
  <c r="J98" i="4"/>
  <c r="L77" i="4"/>
  <c r="L72" i="4"/>
  <c r="L38" i="4"/>
  <c r="J38" i="4"/>
  <c r="L114" i="4"/>
  <c r="J114" i="4"/>
  <c r="L103" i="4"/>
  <c r="J103" i="4"/>
  <c r="J22" i="4"/>
  <c r="K32" i="4"/>
  <c r="K31" i="4"/>
  <c r="J31" i="4"/>
  <c r="J118" i="4"/>
  <c r="J113" i="4"/>
  <c r="L110" i="4"/>
  <c r="K108" i="4"/>
  <c r="L105" i="4"/>
  <c r="K103" i="4"/>
  <c r="L100" i="4"/>
  <c r="J100" i="4"/>
  <c r="L95" i="4"/>
  <c r="J95" i="4"/>
  <c r="L90" i="4"/>
  <c r="J90" i="4"/>
  <c r="J85" i="4"/>
  <c r="J80" i="4"/>
  <c r="K77" i="4"/>
  <c r="K72" i="4"/>
  <c r="J67" i="4"/>
  <c r="K57" i="4"/>
  <c r="L92" i="4"/>
  <c r="J92" i="4"/>
  <c r="L87" i="4"/>
  <c r="J87" i="4"/>
  <c r="L82" i="4"/>
  <c r="J82" i="4"/>
  <c r="L56" i="4"/>
  <c r="K21" i="4"/>
  <c r="J21" i="4"/>
  <c r="K24" i="4"/>
  <c r="K30" i="4"/>
  <c r="K29" i="4"/>
  <c r="J29" i="4"/>
  <c r="K44" i="4"/>
  <c r="J46" i="4"/>
  <c r="J115" i="4"/>
  <c r="K105" i="4"/>
  <c r="J102" i="4"/>
  <c r="J97" i="4"/>
  <c r="L94" i="4"/>
  <c r="K92" i="4"/>
  <c r="L89" i="4"/>
  <c r="K87" i="4"/>
  <c r="L84" i="4"/>
  <c r="J84" i="4"/>
  <c r="L79" i="4"/>
  <c r="J79" i="4"/>
  <c r="L74" i="4"/>
  <c r="J74" i="4"/>
  <c r="J69" i="4"/>
  <c r="J64" i="4"/>
  <c r="L40" i="4"/>
  <c r="J40" i="4"/>
  <c r="L28" i="4"/>
  <c r="J28" i="4"/>
  <c r="L50" i="4"/>
  <c r="J50" i="4"/>
  <c r="J45" i="4"/>
  <c r="L76" i="4"/>
  <c r="J76" i="4"/>
  <c r="L71" i="4"/>
  <c r="J71" i="4"/>
  <c r="L66" i="4"/>
  <c r="J66" i="4"/>
  <c r="L42" i="4"/>
  <c r="L37" i="4"/>
  <c r="L24" i="4"/>
  <c r="K18" i="4"/>
  <c r="K50" i="4"/>
  <c r="J49" i="4"/>
  <c r="J117" i="4"/>
  <c r="K114" i="4"/>
  <c r="J112" i="4"/>
  <c r="K109" i="4"/>
  <c r="K104" i="4"/>
  <c r="J99" i="4"/>
  <c r="K91" i="4"/>
  <c r="K89" i="4"/>
  <c r="J86" i="4"/>
  <c r="J81" i="4"/>
  <c r="K76" i="4"/>
  <c r="K71" i="4"/>
  <c r="L68" i="4"/>
  <c r="J68" i="4"/>
  <c r="L63" i="4"/>
  <c r="J63" i="4"/>
  <c r="L58" i="4"/>
  <c r="J58" i="4"/>
  <c r="K110" i="4"/>
  <c r="K102" i="4"/>
  <c r="K94" i="4"/>
  <c r="K86" i="4"/>
  <c r="K78" i="4"/>
  <c r="K70" i="4"/>
  <c r="K62" i="4"/>
  <c r="K118" i="4"/>
  <c r="L34" i="4"/>
  <c r="L20" i="4"/>
  <c r="L39" i="4"/>
  <c r="L26" i="4"/>
  <c r="K28" i="4"/>
  <c r="L30" i="4"/>
  <c r="L44" i="4"/>
  <c r="K19" i="4"/>
  <c r="K25" i="4"/>
  <c r="L18" i="4"/>
  <c r="L49" i="4"/>
  <c r="L47" i="4"/>
  <c r="L45" i="4"/>
  <c r="K49" i="4"/>
  <c r="K47" i="4"/>
  <c r="K45" i="4"/>
  <c r="L33" i="4"/>
  <c r="L31" i="4"/>
  <c r="L29" i="4"/>
  <c r="L25" i="4"/>
  <c r="L23" i="4"/>
  <c r="L21" i="4"/>
  <c r="L19" i="4"/>
  <c r="K42" i="4"/>
  <c r="K36" i="4"/>
  <c r="E121" i="4"/>
  <c r="K41" i="4"/>
  <c r="K39" i="4"/>
  <c r="K37" i="4"/>
  <c r="I11" i="4" l="1"/>
  <c r="L11" i="4" l="1"/>
  <c r="J11" i="4"/>
  <c r="K11" i="4"/>
  <c r="C121" i="4"/>
  <c r="F121" i="4"/>
  <c r="I48" i="3" l="1"/>
  <c r="J16" i="3" l="1"/>
  <c r="G121" i="4"/>
  <c r="H121" i="4"/>
  <c r="I12" i="4"/>
  <c r="J12" i="4" s="1"/>
  <c r="I13" i="4"/>
  <c r="J13" i="4" s="1"/>
  <c r="I14" i="4"/>
  <c r="J14" i="4" s="1"/>
  <c r="I15" i="4"/>
  <c r="J15" i="4" s="1"/>
  <c r="I16" i="4"/>
  <c r="J16" i="4" s="1"/>
  <c r="I17" i="4"/>
  <c r="J17" i="4" s="1"/>
  <c r="I27" i="4"/>
  <c r="J27" i="4" s="1"/>
  <c r="I35" i="4"/>
  <c r="J35" i="4" s="1"/>
  <c r="I43" i="4"/>
  <c r="J43" i="4" s="1"/>
  <c r="I51" i="4"/>
  <c r="J51" i="4" s="1"/>
  <c r="I52" i="4"/>
  <c r="J52" i="4" s="1"/>
  <c r="I53" i="4"/>
  <c r="J53" i="4" s="1"/>
  <c r="I54" i="4"/>
  <c r="J54" i="4" s="1"/>
  <c r="I55" i="4"/>
  <c r="J55" i="4" s="1"/>
  <c r="J17" i="3" l="1"/>
  <c r="U13" i="3" s="1"/>
  <c r="U16" i="3"/>
  <c r="V16" i="3" s="1"/>
  <c r="L54" i="4"/>
  <c r="K54" i="4"/>
  <c r="L16" i="4"/>
  <c r="K16" i="4"/>
  <c r="L53" i="4"/>
  <c r="K53" i="4"/>
  <c r="L15" i="4"/>
  <c r="K15" i="4"/>
  <c r="L52" i="4"/>
  <c r="K52" i="4"/>
  <c r="L14" i="4"/>
  <c r="K14" i="4"/>
  <c r="L51" i="4"/>
  <c r="K51" i="4"/>
  <c r="L13" i="4"/>
  <c r="K13" i="4"/>
  <c r="L43" i="4"/>
  <c r="K43" i="4"/>
  <c r="L12" i="4"/>
  <c r="K12" i="4"/>
  <c r="L35" i="4"/>
  <c r="K35" i="4"/>
  <c r="L27" i="4"/>
  <c r="K27" i="4"/>
  <c r="L55" i="4"/>
  <c r="K55" i="4"/>
  <c r="L17" i="4"/>
  <c r="K17" i="4"/>
  <c r="I121" i="4"/>
  <c r="J121" i="4" s="1"/>
  <c r="L121" i="4" l="1"/>
  <c r="J18" i="3"/>
  <c r="K121" i="4"/>
  <c r="J19" i="3" l="1"/>
  <c r="U14" i="3" s="1"/>
  <c r="J20" i="3" l="1"/>
  <c r="J23" i="3" l="1"/>
  <c r="J25" i="3" s="1"/>
  <c r="U15" i="3"/>
  <c r="V13" i="3" l="1"/>
  <c r="V14" i="3"/>
  <c r="V15" i="3" l="1"/>
</calcChain>
</file>

<file path=xl/sharedStrings.xml><?xml version="1.0" encoding="utf-8"?>
<sst xmlns="http://schemas.openxmlformats.org/spreadsheetml/2006/main" count="242" uniqueCount="222">
  <si>
    <t>There are two worksheets that need to be populated:</t>
  </si>
  <si>
    <r>
      <t xml:space="preserve">1. </t>
    </r>
    <r>
      <rPr>
        <i/>
        <u/>
        <sz val="11"/>
        <color theme="1"/>
        <rFont val="Calibri"/>
        <family val="2"/>
        <scheme val="minor"/>
      </rPr>
      <t>PA Cover Page</t>
    </r>
    <r>
      <rPr>
        <sz val="11"/>
        <color theme="1"/>
        <rFont val="Calibri"/>
        <family val="2"/>
        <scheme val="minor"/>
      </rPr>
      <t xml:space="preserve"> - This page is used to summarize the current payment and acts as the invoice.</t>
    </r>
  </si>
  <si>
    <t xml:space="preserve">  Description and calculates totals.</t>
  </si>
  <si>
    <t>PA Cover Page</t>
  </si>
  <si>
    <t>l</t>
  </si>
  <si>
    <t>All yellow cells are input cells. Please enter information in these cells appropriately.</t>
  </si>
  <si>
    <t xml:space="preserve">All light bluish/grayish cells are calculation cells. Information from these cells are pulled in automatically </t>
  </si>
  <si>
    <t>Leave all non-applicable areas blank.</t>
  </si>
  <si>
    <t>Verify all numbers &amp; calculations. This workbook is not fool-proof.</t>
  </si>
  <si>
    <t>Area inside the thick black border is the print area. Please do not adjust this.</t>
  </si>
  <si>
    <t>Print the page on company letterhead</t>
  </si>
  <si>
    <r>
      <t xml:space="preserve">Any non-applicable Items and Descriptions rows can be </t>
    </r>
    <r>
      <rPr>
        <b/>
        <i/>
        <sz val="11"/>
        <color theme="1"/>
        <rFont val="Calibri"/>
        <family val="2"/>
        <scheme val="minor"/>
      </rPr>
      <t>HIDDEN</t>
    </r>
    <r>
      <rPr>
        <sz val="11"/>
        <color theme="1"/>
        <rFont val="Calibri"/>
        <family val="2"/>
        <scheme val="minor"/>
      </rPr>
      <t>. Do not Delete the rows.</t>
    </r>
  </si>
  <si>
    <t xml:space="preserve">Enter the value of previous applications for each Item/Description in the appropriate </t>
  </si>
  <si>
    <t>rows in Column D.</t>
  </si>
  <si>
    <t>Item/Description.  Current work completed amounts must tie to appropriate backup documentation</t>
  </si>
  <si>
    <t>Contractor Pay Application Instructions</t>
  </si>
  <si>
    <t>Welcome to the new Excel version of the Contractor Pay Application!</t>
  </si>
  <si>
    <r>
      <t xml:space="preserve">2. </t>
    </r>
    <r>
      <rPr>
        <i/>
        <u/>
        <sz val="11"/>
        <color theme="1"/>
        <rFont val="Calibri"/>
        <family val="2"/>
        <scheme val="minor"/>
      </rPr>
      <t>Schedule of Values</t>
    </r>
    <r>
      <rPr>
        <sz val="11"/>
        <color theme="1"/>
        <rFont val="Calibri"/>
        <family val="2"/>
        <scheme val="minor"/>
      </rPr>
      <t xml:space="preserve"> - This page is used to breakdown all charges by Item Number and </t>
    </r>
  </si>
  <si>
    <t>from the Schedule of Values or use formulas for calculations.</t>
  </si>
  <si>
    <t>Schedule of Values</t>
  </si>
  <si>
    <t>Enter all scheduled values from the contract and any additional Change Orders or Amendments</t>
  </si>
  <si>
    <t>PLEASE COPY THIS FORM ONTO YOUR</t>
  </si>
  <si>
    <t>COMPANY LETTERHEAD</t>
  </si>
  <si>
    <t xml:space="preserve">Date:  </t>
  </si>
  <si>
    <t>TO:</t>
  </si>
  <si>
    <t>Northern Arizona University</t>
  </si>
  <si>
    <t>Pay Application #:</t>
  </si>
  <si>
    <t>Box 5637</t>
  </si>
  <si>
    <t>Flagstaff, AZ  86011</t>
  </si>
  <si>
    <t>RE:</t>
  </si>
  <si>
    <t>NAU Project Name:</t>
  </si>
  <si>
    <t>Checks</t>
  </si>
  <si>
    <t>NAU Project Number:</t>
  </si>
  <si>
    <t>through</t>
  </si>
  <si>
    <t>(Dates)</t>
  </si>
  <si>
    <t>(Authorized Representative's Signature of Firm Contracted)</t>
  </si>
  <si>
    <t>(Date)</t>
  </si>
  <si>
    <t>(Print Name and Title)</t>
  </si>
  <si>
    <t>**Add or Hide rows as necessary**</t>
  </si>
  <si>
    <t>A</t>
  </si>
  <si>
    <t>B</t>
  </si>
  <si>
    <t>C</t>
  </si>
  <si>
    <t>D</t>
  </si>
  <si>
    <t>E</t>
  </si>
  <si>
    <t>F</t>
  </si>
  <si>
    <t>G</t>
  </si>
  <si>
    <t>WORK COMPLETED</t>
  </si>
  <si>
    <t>Previous Applications</t>
  </si>
  <si>
    <t>This Application</t>
  </si>
  <si>
    <t>NAU project manager name</t>
  </si>
  <si>
    <t>the date pay app issued</t>
  </si>
  <si>
    <t>nau assigned project name</t>
  </si>
  <si>
    <t>nau assigned project number</t>
  </si>
  <si>
    <t>Construction Services:</t>
  </si>
  <si>
    <t>first date of bill period</t>
  </si>
  <si>
    <t>last date of bill period</t>
  </si>
  <si>
    <t>FOR:</t>
  </si>
  <si>
    <t>SCHEDULE OF VALUES (CONTINUATION SHEET)</t>
  </si>
  <si>
    <r>
      <t xml:space="preserve">NAU CONTRACTOR PAY APPLICATION    </t>
    </r>
    <r>
      <rPr>
        <sz val="10"/>
        <color theme="1"/>
        <rFont val="Arial"/>
        <family val="2"/>
      </rPr>
      <t>FS#11</t>
    </r>
  </si>
  <si>
    <t>This is a template. Contractor is to customize the rows of the Schedule of Values based on prices and tasks of the Contract &amp; Executed CO(s).</t>
  </si>
  <si>
    <t>Work in Place</t>
  </si>
  <si>
    <t>H</t>
  </si>
  <si>
    <t>I</t>
  </si>
  <si>
    <t>RETAINAGE</t>
  </si>
  <si>
    <t>DESCRIPTION OF WORK</t>
  </si>
  <si>
    <t>SCHEDULED VALUE</t>
  </si>
  <si>
    <t>ITEM 
#</t>
  </si>
  <si>
    <t>01 00 00 - GENERAL REQUIREMENTS &amp; GENERAL CONDITIONS</t>
  </si>
  <si>
    <t>02 00 00 - EXISTING CONDITIONS</t>
  </si>
  <si>
    <t>03 00 00 - CONCRETE</t>
  </si>
  <si>
    <t>04 00 00 - MASONRY</t>
  </si>
  <si>
    <t>05 00 00 - METALS</t>
  </si>
  <si>
    <t>06 00 00 - WOODS, PLASTICS, AND COMPOSITES</t>
  </si>
  <si>
    <t>07 00 00 - THERMAL AND MOISTURE PROTECTION</t>
  </si>
  <si>
    <t>08 00 00 - OPENINGS</t>
  </si>
  <si>
    <t>09 00 00 - FINISHES</t>
  </si>
  <si>
    <t>10 00 00 - SPECIALTIES</t>
  </si>
  <si>
    <t>11 00 00 - EQUIPMENT</t>
  </si>
  <si>
    <t>12 00 00 - FURNISHINGS</t>
  </si>
  <si>
    <t>13 00 00 - SPECIAL CONSTRUCTION</t>
  </si>
  <si>
    <t>14 00 00 - CONVEYING EQUIPMENT</t>
  </si>
  <si>
    <t>21 00 00 - FIRE SUPPRESSION</t>
  </si>
  <si>
    <t>22 00 00 - PLUMBING</t>
  </si>
  <si>
    <t>23 00 00 - HEATING, VENTILATION AND AIR-CONDITIONING (HVAC)</t>
  </si>
  <si>
    <t>26 00 00 - ELECTRICAL</t>
  </si>
  <si>
    <t>27 00 00 - COMMUNICATIONS</t>
  </si>
  <si>
    <t>28 00 00 - ELECTRONIC SAFETY AND SECURITY</t>
  </si>
  <si>
    <t>31 00 00 - EARTHWORK</t>
  </si>
  <si>
    <t>32 00 00 - EXTERIOR IMPROVEMENTS</t>
  </si>
  <si>
    <t>33 00 00 - UTILITIES</t>
  </si>
  <si>
    <t>ALLOWANCES</t>
  </si>
  <si>
    <t>CONTINGENCIES</t>
  </si>
  <si>
    <t>FEE</t>
  </si>
  <si>
    <t>BONDS</t>
  </si>
  <si>
    <t>BUILDERS RISK</t>
  </si>
  <si>
    <t>GENERAL LIABILITY</t>
  </si>
  <si>
    <t>TAXES</t>
  </si>
  <si>
    <t>GRAND TOTALS:</t>
  </si>
  <si>
    <t>INITIAL CONSTRUCTION CONTRACT AMOUNT</t>
  </si>
  <si>
    <t>NET APPROVED CHANGE ORDERS TO DATE</t>
  </si>
  <si>
    <t>TOTAL CONSTRUCTION CONTRACT AMOUNT</t>
  </si>
  <si>
    <t>TOTAL COMPLETED TO DATE</t>
  </si>
  <si>
    <t xml:space="preserve">LESS  </t>
  </si>
  <si>
    <t>TOTAL EARNED LESS RETAINAGE</t>
  </si>
  <si>
    <t>LESS AMOUNT PREVIOUSLY BILLED</t>
  </si>
  <si>
    <t>AMOUNT DUE THIS INVOICE</t>
  </si>
  <si>
    <t>BALANCE TO FINISH, INCLUDING RETAINAGE</t>
  </si>
  <si>
    <t>CONTRACTOR:</t>
  </si>
  <si>
    <t>DESIGN PROFESSIONAL CERTIFICATION FOR PAYMENT:</t>
  </si>
  <si>
    <t xml:space="preserve">
In accordance with the Contract Documents based upon on-site observations and the data comprising  the above application, the Architect certifies to the Owner that to the best of the Architect’s knowledge, information and belief the Work has progressed as indicated, the quality of the Work is in accordance with the Contract Documents, and the Contractor is entitled to payment of the amount applied for this period.
</t>
  </si>
  <si>
    <t>AMOUNT CERTIFIED:</t>
  </si>
  <si>
    <t>CHANGE ORDER SUMMARY</t>
  </si>
  <si>
    <t>Change Orders approved in previous months by Owner</t>
  </si>
  <si>
    <t>Number</t>
  </si>
  <si>
    <t>Approved (date)</t>
  </si>
  <si>
    <t xml:space="preserve">Amount </t>
  </si>
  <si>
    <t>Change Order Total:</t>
  </si>
  <si>
    <t xml:space="preserve">
The undersigned Contractor certifies that to the best of the Contractor’s knowledge, information and belief the Work covered by this Payment Application has been completed in accordance with the Contract Documents, that all amounts have been paid by the Contractor for Work for which previous Certificates of  Payment were issued and payments received form the Owner, and that current payment shown herein is now due.
</t>
  </si>
  <si>
    <t>RETENTION</t>
  </si>
  <si>
    <t>Total Construction Contract:</t>
  </si>
  <si>
    <t>Total Retention:</t>
  </si>
  <si>
    <t>Total Earned Less Retention:</t>
  </si>
  <si>
    <t>Columns S through W are for checks against the Schedule of Values.</t>
  </si>
  <si>
    <r>
      <t xml:space="preserve">Any additional Items and Descriptions rows can be </t>
    </r>
    <r>
      <rPr>
        <b/>
        <i/>
        <sz val="11"/>
        <color theme="1"/>
        <rFont val="Calibri"/>
        <family val="2"/>
        <scheme val="minor"/>
      </rPr>
      <t>inserted</t>
    </r>
    <r>
      <rPr>
        <sz val="11"/>
        <color theme="1"/>
        <rFont val="Calibri"/>
        <family val="2"/>
        <scheme val="minor"/>
      </rPr>
      <t xml:space="preserve">. </t>
    </r>
  </si>
  <si>
    <t xml:space="preserve">Enter the amount being billed for the current application in Column E &amp; F for each applicable </t>
  </si>
  <si>
    <t>Columns G, H, &amp; I contain formulas and should autopopulate.</t>
  </si>
  <si>
    <t>Original Contract Values</t>
  </si>
  <si>
    <t xml:space="preserve">Approved Amendments &amp; COs </t>
  </si>
  <si>
    <t>Stored Materials (not in F or G)</t>
  </si>
  <si>
    <t>TOTAL COMPLETED AND STORED TO DATE (F+G+H)</t>
  </si>
  <si>
    <t>J</t>
  </si>
  <si>
    <t>K</t>
  </si>
  <si>
    <t>% COMPLETE TO DATE
(I÷E)</t>
  </si>
  <si>
    <t>L</t>
  </si>
  <si>
    <t>BALANCE TO FINISH (I-E)</t>
  </si>
  <si>
    <t>Total Contract Value
(C + E)</t>
  </si>
  <si>
    <t>09 20 00 - PLASTER &amp; GYPSUM BOARD</t>
  </si>
  <si>
    <t>09 30 00 - TILING</t>
  </si>
  <si>
    <t>09 50 00 - CEILINGS</t>
  </si>
  <si>
    <t>09 60 00 - FLOORING</t>
  </si>
  <si>
    <t>09 70 00 - WALL FINISHES</t>
  </si>
  <si>
    <t>09 80 00 - ACOUSTICAL TREATMENT</t>
  </si>
  <si>
    <t>09 90 00 - PAINTING AND COATING</t>
  </si>
  <si>
    <t>07 10 00 - CAULKING &amp; WATERPROOFING</t>
  </si>
  <si>
    <t>07 20 00 - THERMAL PROTECTION</t>
  </si>
  <si>
    <t>07 30 00 - STEEP SLOPE ROOFING</t>
  </si>
  <si>
    <t>07 40 00 - ROOFING AND SIDING PANELS</t>
  </si>
  <si>
    <t>07 50 00 - MEMBRANE ROOFING</t>
  </si>
  <si>
    <t>07 60 00 - FLASHING AND SHEET METAL</t>
  </si>
  <si>
    <t>07 70 00 - ROOFAND WALL SPECIALTIES &amp; ACCESSORIES</t>
  </si>
  <si>
    <t>07 80 00 - FIRE AND SMOKE PROTECTION</t>
  </si>
  <si>
    <t>07 90 00 - JOINT PROTECTION</t>
  </si>
  <si>
    <t>08 10 00 - DOORS &amp; FRAMES</t>
  </si>
  <si>
    <t>08 30 00 - SPECIALTY DOORS</t>
  </si>
  <si>
    <t>08 40 00 - ENTRANCES, STOREFRONTS, &amp; CURTAIN WALLS</t>
  </si>
  <si>
    <t>08 50 00 - WINDOWS</t>
  </si>
  <si>
    <t>08 70 00 - HARDWARE</t>
  </si>
  <si>
    <t>08 80 00 - GLAZING</t>
  </si>
  <si>
    <t>08 90 00 - LOUVERS AND VENTS</t>
  </si>
  <si>
    <t>10 10 00 - INFORMATION SPECIALTIES</t>
  </si>
  <si>
    <t>10 20 00 - INTERIOR SPECIALTIES</t>
  </si>
  <si>
    <t>10 30 00 - FIREPLACES &amp; STOVES</t>
  </si>
  <si>
    <t>10 40 00 - SAFETY SPECIALTIES</t>
  </si>
  <si>
    <t>10 50 00 - STORAGE SPECIALTIES</t>
  </si>
  <si>
    <t>10 70 00 - EXTERIOR SPECIALTIES</t>
  </si>
  <si>
    <t>10 80 00 - OTHER SPECIALTIES</t>
  </si>
  <si>
    <t>21 10 00 - WATER-BASED FIRE-SUPPRESSION SYSTEMS</t>
  </si>
  <si>
    <t>21 20 00 - FIRE EXTINGUISHER SYSTEMS</t>
  </si>
  <si>
    <t>22 10 00 - PLUMBING, PIPING, &amp; PUMPS</t>
  </si>
  <si>
    <t>22 30 00 - PLUMBING EQUIPMENT</t>
  </si>
  <si>
    <t>22 40 00 - PLUMBING FIXTURES</t>
  </si>
  <si>
    <t>22 60 00 - GAS &amp; VACUUM SYSTEMS FOR LABS &amp; HEALTHCARE</t>
  </si>
  <si>
    <t xml:space="preserve">23 05 00 - COMMON WORK RESULTS FOR HVAC </t>
  </si>
  <si>
    <t xml:space="preserve">23 07 00 - HVAC INSULATION </t>
  </si>
  <si>
    <t>23 08 00 - COMMISSIONING OF HVAC</t>
  </si>
  <si>
    <t>23 09 00 - INSTRUMENTATION AND CONTROLS FOR HVAC</t>
  </si>
  <si>
    <t>23 20 00 - HVAC PIPING AND PUMPS</t>
  </si>
  <si>
    <t>23 30 00 - HVAC AIR DISTRIBUTION</t>
  </si>
  <si>
    <t>23 50 00 - CENTRAL HEATING EQUIPMENT</t>
  </si>
  <si>
    <t>23 60 00 - CENTRAL COOLING EQUIPMENT</t>
  </si>
  <si>
    <t>23 70 00 - CENTRAL HVAC EQUIPMENT</t>
  </si>
  <si>
    <t>23 80 00 - DECENTRALIZED HVAC EQUIPMENT</t>
  </si>
  <si>
    <t>26 05 00 - COMMON WORK RESULTS FOR ELECTRICAL</t>
  </si>
  <si>
    <t>26 08 00 - COMMISSIONING OF ELECTRICAL SYSTEMS</t>
  </si>
  <si>
    <t>26 09 00 - INSTRUMENTATION AND CONTROL</t>
  </si>
  <si>
    <t>26 10 00 - MEDIUM VOLTAGE ELECTRICAL DISTRIBUTION</t>
  </si>
  <si>
    <t>26 20 00 - LOW-VOLTAGE ELECTRICAL TRANSMISSION</t>
  </si>
  <si>
    <t>26 30 00 - POWER GENERATING &amp; STORING EQUIPMENT</t>
  </si>
  <si>
    <t>26 40 00 - ELECTRICAL AND CATHODIC PROTECTION</t>
  </si>
  <si>
    <t>26 50 00 - LIGHTING</t>
  </si>
  <si>
    <t>27 05 00 - COMMON WORK RESULTS FOR COMMUNICATIONS</t>
  </si>
  <si>
    <t>27 08 00 - COMMISSIONING OF COMMUNICATIONS</t>
  </si>
  <si>
    <t>27 10 00 - STRUCTURED CABLING</t>
  </si>
  <si>
    <t>27 40 00 - AUDIO-VIDEO COMMUNICATIONS</t>
  </si>
  <si>
    <t xml:space="preserve">27 50 00 - DISTRIBUTED COMMUNICATIONS AND MONITORING </t>
  </si>
  <si>
    <t>28 10 00 - ACCESS CONTROL &amp; INTRUSION DETECTION</t>
  </si>
  <si>
    <t>28 20 00 - ELECTRONIC SURVEILLANCE</t>
  </si>
  <si>
    <t>28 30 00 - FIRE DETECTION AND ALARM</t>
  </si>
  <si>
    <t>31 10 00 - SITE CLEARING</t>
  </si>
  <si>
    <t>31 20 00 - EARTH MOVING</t>
  </si>
  <si>
    <t>31 30 00 - EARTHWORK METHOD</t>
  </si>
  <si>
    <t>31 40 00 - SHORING AND UNDERPINNING</t>
  </si>
  <si>
    <t>31 50 00 - EXCAVATION SUPPORT AND PROTECTION</t>
  </si>
  <si>
    <t>31 60 00 - SPECIAL FOUNDATIONS &amp; LOAD BEARING ELEMENTS</t>
  </si>
  <si>
    <t>32 10 00 - BASES, BALLASTS AND PAVING</t>
  </si>
  <si>
    <t>32 30 00 - SITE IMPROVEMENTS</t>
  </si>
  <si>
    <t>32 80 00 - IRRIGATION</t>
  </si>
  <si>
    <t>32 90 00 - PLANTING</t>
  </si>
  <si>
    <t>33 10 00 - WATER UTILITY</t>
  </si>
  <si>
    <t>33 30 00 - SANITARY SEWERAGE UTILITIES</t>
  </si>
  <si>
    <t>33 40 00 - STORM DRAINAGE UTILITIES</t>
  </si>
  <si>
    <t>33 50 00 - FUEL DISTRIBUTION UTILITIES</t>
  </si>
  <si>
    <t>33 60 00 - HYDRONIC AND STEAM ENERGY UTILITIES</t>
  </si>
  <si>
    <t>33 70 00 - ELECTRICAL UTILITIES</t>
  </si>
  <si>
    <t>33 80 00 - COMMUNICATION UTILITIES</t>
  </si>
  <si>
    <t>Total Change Orders:</t>
  </si>
  <si>
    <t>numbered sequentially</t>
  </si>
  <si>
    <t>Ensure the form is notarized.</t>
  </si>
  <si>
    <t>in Columns C &amp; D - under the applicable Item Numbers and Descriptions.</t>
  </si>
  <si>
    <t>The NAU Project Manager will establish the schedule for submitting the job cost ledger at the project</t>
  </si>
  <si>
    <t>kickoff meeting.</t>
  </si>
  <si>
    <r>
      <t xml:space="preserve">You are required to submit the </t>
    </r>
    <r>
      <rPr>
        <b/>
        <u/>
        <sz val="11"/>
        <color rgb="FFFF0000"/>
        <rFont val="Calibri"/>
        <family val="2"/>
        <scheme val="minor"/>
      </rPr>
      <t>job cost detail ledger</t>
    </r>
    <r>
      <rPr>
        <b/>
        <u/>
        <sz val="11"/>
        <color theme="1"/>
        <rFont val="Calibri"/>
        <family val="2"/>
        <scheme val="minor"/>
      </rPr>
      <t xml:space="preserve"> with your payment application on a six-monthly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</si>
</sst>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
    <numFmt numFmtId="165" formatCode="0\)"/>
    <numFmt numFmtId="166" formatCode="_(&quot;$&quot;* #,##0_);_(&quot;$&quot;* \(#,##0\);_(&quot;$&quot;* &quot;-&quot;??_);_(@_)"/>
  </numFmts>
  <fonts count="47"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i/>
      <u/>
      <sz val="11"/>
      <color theme="1"/>
      <name val="Calibri"/>
      <family val="2"/>
      <scheme val="minor"/>
    </font>
    <font>
      <b/>
      <u/>
      <sz val="11"/>
      <color theme="1"/>
      <name val="Calibri"/>
      <family val="2"/>
      <scheme val="minor"/>
    </font>
    <font>
      <sz val="5"/>
      <color theme="1"/>
      <name val="Wingdings"/>
      <charset val="2"/>
    </font>
    <font>
      <b/>
      <i/>
      <sz val="11"/>
      <color theme="1"/>
      <name val="Calibri"/>
      <family val="2"/>
      <scheme val="minor"/>
    </font>
    <font>
      <sz val="12"/>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
      <name val="Calibri"/>
      <family val="2"/>
      <scheme val="minor"/>
    </font>
    <font>
      <sz val="9"/>
      <color theme="1"/>
      <name val="Calibri"/>
      <family val="2"/>
      <scheme val="minor"/>
    </font>
    <font>
      <i/>
      <sz val="10"/>
      <color theme="1"/>
      <name val="Calibri"/>
      <family val="2"/>
      <scheme val="minor"/>
    </font>
    <font>
      <b/>
      <sz val="11"/>
      <color rgb="FFFF0000"/>
      <name val="Calibri"/>
      <family val="2"/>
      <scheme val="minor"/>
    </font>
    <font>
      <b/>
      <sz val="10"/>
      <color theme="1"/>
      <name val="Calibri"/>
      <family val="2"/>
      <scheme val="minor"/>
    </font>
    <font>
      <i/>
      <sz val="11"/>
      <color theme="1"/>
      <name val="Calibri"/>
      <family val="2"/>
      <scheme val="minor"/>
    </font>
    <font>
      <vertAlign val="superscript"/>
      <sz val="11"/>
      <color theme="1"/>
      <name val="Calibri"/>
      <family val="2"/>
      <scheme val="minor"/>
    </font>
    <font>
      <vertAlign val="superscript"/>
      <sz val="11"/>
      <name val="Calibri"/>
      <family val="2"/>
      <scheme val="minor"/>
    </font>
    <font>
      <b/>
      <sz val="12"/>
      <color theme="1"/>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color theme="1"/>
      <name val="Arial"/>
      <family val="2"/>
    </font>
    <font>
      <sz val="9"/>
      <color theme="1"/>
      <name val="Arial"/>
      <family val="2"/>
    </font>
    <font>
      <b/>
      <i/>
      <sz val="10"/>
      <color theme="1"/>
      <name val="Arial"/>
      <family val="2"/>
    </font>
    <font>
      <b/>
      <sz val="9"/>
      <color theme="1"/>
      <name val="Arial"/>
      <family val="2"/>
    </font>
    <font>
      <b/>
      <sz val="10"/>
      <color theme="0"/>
      <name val="Arial"/>
      <family val="2"/>
    </font>
    <font>
      <b/>
      <sz val="9"/>
      <color theme="0"/>
      <name val="Arial"/>
      <family val="2"/>
    </font>
    <font>
      <i/>
      <sz val="10"/>
      <name val="Calibri"/>
      <family val="2"/>
      <scheme val="minor"/>
    </font>
    <font>
      <i/>
      <sz val="9"/>
      <name val="Calibri"/>
      <family val="2"/>
      <scheme val="minor"/>
    </font>
    <font>
      <i/>
      <sz val="8"/>
      <name val="Calibri"/>
      <family val="2"/>
      <scheme val="minor"/>
    </font>
    <font>
      <sz val="10"/>
      <color rgb="FF00B050"/>
      <name val="Calibri"/>
      <family val="2"/>
      <scheme val="minor"/>
    </font>
    <font>
      <sz val="11"/>
      <color rgb="FF00B050"/>
      <name val="Calibri"/>
      <family val="2"/>
      <scheme val="minor"/>
    </font>
    <font>
      <b/>
      <sz val="11"/>
      <color rgb="FF00B050"/>
      <name val="Calibri"/>
      <family val="2"/>
      <scheme val="minor"/>
    </font>
    <font>
      <b/>
      <sz val="9"/>
      <color theme="1"/>
      <name val="Calibri"/>
      <family val="2"/>
      <scheme val="minor"/>
    </font>
    <font>
      <b/>
      <u/>
      <sz val="10"/>
      <color theme="1"/>
      <name val="Calibri"/>
      <family val="2"/>
      <scheme val="minor"/>
    </font>
    <font>
      <sz val="8"/>
      <color theme="1"/>
      <name val="Calibri"/>
      <family val="2"/>
      <scheme val="minor"/>
    </font>
    <font>
      <sz val="9"/>
      <name val="Calibri"/>
      <family val="2"/>
      <scheme val="minor"/>
    </font>
    <font>
      <b/>
      <sz val="12"/>
      <name val="Calibri"/>
      <family val="2"/>
      <scheme val="minor"/>
    </font>
    <font>
      <i/>
      <sz val="8"/>
      <color theme="1"/>
      <name val="Arial"/>
      <family val="2"/>
    </font>
    <font>
      <b/>
      <u/>
      <sz val="11"/>
      <color rgb="FFFF0000"/>
      <name val="Calibri"/>
      <family val="2"/>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1"/>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dashDot">
        <color rgb="FFFF0000"/>
      </left>
      <right/>
      <top style="dashDot">
        <color rgb="FFFF0000"/>
      </top>
      <bottom style="dashDot">
        <color rgb="FFFF0000"/>
      </bottom>
      <diagonal/>
    </border>
    <border>
      <left/>
      <right/>
      <top style="dashDot">
        <color rgb="FFFF0000"/>
      </top>
      <bottom style="dashDot">
        <color rgb="FFFF0000"/>
      </bottom>
      <diagonal/>
    </border>
    <border>
      <left/>
      <right style="dashDot">
        <color rgb="FFFF0000"/>
      </right>
      <top style="dashDot">
        <color rgb="FFFF0000"/>
      </top>
      <bottom style="dashDot">
        <color rgb="FFFF0000"/>
      </bottom>
      <diagonal/>
    </border>
    <border>
      <left style="dashDot">
        <color rgb="FFFF0000"/>
      </left>
      <right/>
      <top/>
      <bottom/>
      <diagonal/>
    </border>
    <border>
      <left/>
      <right style="dashDot">
        <color rgb="FFFF0000"/>
      </right>
      <top/>
      <bottom/>
      <diagonal/>
    </border>
    <border>
      <left style="dashDot">
        <color rgb="FFFF0000"/>
      </left>
      <right/>
      <top/>
      <bottom style="dashDot">
        <color rgb="FFFF0000"/>
      </bottom>
      <diagonal/>
    </border>
    <border>
      <left/>
      <right/>
      <top/>
      <bottom style="dashDot">
        <color rgb="FFFF0000"/>
      </bottom>
      <diagonal/>
    </border>
    <border>
      <left/>
      <right style="dashDot">
        <color rgb="FFFF0000"/>
      </right>
      <top/>
      <bottom style="dashDot">
        <color rgb="FFFF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0" fontId="4" fillId="4" borderId="2" applyNumberFormat="0" applyAlignment="0" applyProtection="0"/>
  </cellStyleXfs>
  <cellXfs count="169">
    <xf numFmtId="0" fontId="0" fillId="0" borderId="0" xfId="0"/>
    <xf numFmtId="0" fontId="0" fillId="0" borderId="0" xfId="0" applyBorder="1"/>
    <xf numFmtId="164" fontId="0" fillId="0" borderId="9" xfId="0" applyNumberFormat="1" applyBorder="1"/>
    <xf numFmtId="164" fontId="0" fillId="0" borderId="0" xfId="0" applyNumberFormat="1" applyBorder="1"/>
    <xf numFmtId="0" fontId="0" fillId="0" borderId="10" xfId="0" applyBorder="1"/>
    <xf numFmtId="164" fontId="0" fillId="0" borderId="0" xfId="0" applyNumberFormat="1" applyBorder="1" applyAlignment="1"/>
    <xf numFmtId="0" fontId="0" fillId="0" borderId="9" xfId="0" applyBorder="1"/>
    <xf numFmtId="0" fontId="0" fillId="0" borderId="9" xfId="0"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3"/>
    </xf>
    <xf numFmtId="0" fontId="0" fillId="0" borderId="0" xfId="0" applyBorder="1" applyAlignment="1">
      <alignment horizontal="left" indent="3"/>
    </xf>
    <xf numFmtId="0" fontId="8" fillId="0" borderId="9" xfId="0" applyFont="1" applyBorder="1"/>
    <xf numFmtId="0" fontId="8" fillId="0" borderId="0" xfId="0" applyFont="1" applyBorder="1"/>
    <xf numFmtId="0" fontId="9" fillId="0" borderId="9" xfId="0" applyFont="1" applyBorder="1" applyAlignment="1">
      <alignment horizontal="right" vertical="center"/>
    </xf>
    <xf numFmtId="0" fontId="0" fillId="0" borderId="0" xfId="0" applyBorder="1" applyAlignment="1">
      <alignment horizontal="left"/>
    </xf>
    <xf numFmtId="0" fontId="0" fillId="0" borderId="0" xfId="0" applyBorder="1" applyAlignment="1">
      <alignment horizontal="left" indent="1"/>
    </xf>
    <xf numFmtId="0" fontId="0" fillId="0" borderId="7" xfId="0" applyBorder="1"/>
    <xf numFmtId="0" fontId="0" fillId="0" borderId="8" xfId="0" applyBorder="1"/>
    <xf numFmtId="0" fontId="0" fillId="0" borderId="0" xfId="0" applyFont="1"/>
    <xf numFmtId="0" fontId="0" fillId="8" borderId="0" xfId="0" applyFont="1" applyFill="1"/>
    <xf numFmtId="0" fontId="11" fillId="0" borderId="0" xfId="0" applyFont="1" applyBorder="1" applyAlignment="1">
      <alignment horizontal="centerContinuous" vertical="distributed"/>
    </xf>
    <xf numFmtId="0" fontId="0" fillId="0" borderId="0" xfId="0" applyFont="1" applyBorder="1" applyAlignment="1">
      <alignment horizontal="centerContinuous" vertical="distributed"/>
    </xf>
    <xf numFmtId="0" fontId="0" fillId="8" borderId="0" xfId="0" applyFont="1" applyFill="1" applyBorder="1" applyAlignment="1">
      <alignment horizontal="centerContinuous" vertical="distributed"/>
    </xf>
    <xf numFmtId="0" fontId="0" fillId="0" borderId="0" xfId="0" applyFont="1" applyBorder="1"/>
    <xf numFmtId="0" fontId="0" fillId="8" borderId="0" xfId="0" applyFont="1" applyFill="1" applyBorder="1"/>
    <xf numFmtId="0" fontId="12" fillId="0" borderId="0" xfId="0" applyFont="1" applyBorder="1"/>
    <xf numFmtId="0" fontId="13" fillId="9" borderId="11" xfId="3" applyFont="1" applyFill="1" applyBorder="1"/>
    <xf numFmtId="0" fontId="12" fillId="0" borderId="0" xfId="0" applyFont="1" applyBorder="1" applyAlignment="1">
      <alignment horizontal="right"/>
    </xf>
    <xf numFmtId="0" fontId="13" fillId="9" borderId="12" xfId="3" applyFont="1" applyFill="1" applyBorder="1"/>
    <xf numFmtId="0" fontId="12" fillId="0" borderId="0" xfId="0" applyFont="1" applyBorder="1" applyAlignment="1">
      <alignment horizontal="left"/>
    </xf>
    <xf numFmtId="0" fontId="12" fillId="0" borderId="0" xfId="0" applyFont="1" applyFill="1" applyBorder="1"/>
    <xf numFmtId="0" fontId="13" fillId="10" borderId="13" xfId="0" applyFont="1" applyFill="1" applyBorder="1"/>
    <xf numFmtId="0" fontId="13" fillId="10" borderId="15" xfId="0" applyFont="1" applyFill="1" applyBorder="1"/>
    <xf numFmtId="44" fontId="0" fillId="8" borderId="0" xfId="0" applyNumberFormat="1" applyFont="1" applyFill="1" applyBorder="1"/>
    <xf numFmtId="0" fontId="0" fillId="0" borderId="16" xfId="0" applyFont="1" applyBorder="1"/>
    <xf numFmtId="0" fontId="5" fillId="0" borderId="0" xfId="0" applyFont="1" applyBorder="1" applyAlignment="1">
      <alignment horizontal="center"/>
    </xf>
    <xf numFmtId="0" fontId="0" fillId="0" borderId="17" xfId="0" applyFont="1" applyBorder="1"/>
    <xf numFmtId="0" fontId="15" fillId="0" borderId="12" xfId="3" applyFont="1" applyFill="1" applyBorder="1" applyAlignment="1">
      <alignment horizontal="center"/>
    </xf>
    <xf numFmtId="44" fontId="4" fillId="4" borderId="2" xfId="5" applyNumberFormat="1"/>
    <xf numFmtId="0" fontId="16" fillId="0" borderId="0" xfId="0" applyFont="1" applyBorder="1" applyAlignment="1">
      <alignment vertical="top"/>
    </xf>
    <xf numFmtId="0" fontId="0" fillId="0" borderId="0" xfId="0" applyBorder="1" applyAlignment="1">
      <alignment horizontal="right"/>
    </xf>
    <xf numFmtId="0" fontId="18" fillId="8" borderId="0" xfId="0" applyFont="1" applyFill="1"/>
    <xf numFmtId="0" fontId="18" fillId="0" borderId="0" xfId="0" applyFont="1"/>
    <xf numFmtId="0" fontId="0" fillId="0" borderId="0" xfId="0" applyFont="1" applyFill="1" applyBorder="1"/>
    <xf numFmtId="0" fontId="0" fillId="0" borderId="18" xfId="0" applyFont="1" applyBorder="1"/>
    <xf numFmtId="0" fontId="0" fillId="0" borderId="19" xfId="0" applyFont="1" applyBorder="1"/>
    <xf numFmtId="0" fontId="0" fillId="0" borderId="20" xfId="0" applyFont="1" applyBorder="1"/>
    <xf numFmtId="0" fontId="0" fillId="0" borderId="0" xfId="0" applyFill="1" applyBorder="1"/>
    <xf numFmtId="0" fontId="5" fillId="0" borderId="0" xfId="0" applyFont="1" applyFill="1" applyBorder="1"/>
    <xf numFmtId="0" fontId="12" fillId="0" borderId="0" xfId="0" applyFont="1" applyFill="1" applyBorder="1" applyAlignment="1">
      <alignment horizontal="right"/>
    </xf>
    <xf numFmtId="0" fontId="19" fillId="8" borderId="0" xfId="0" applyFont="1" applyFill="1" applyBorder="1" applyAlignment="1">
      <alignment horizontal="right"/>
    </xf>
    <xf numFmtId="0" fontId="22" fillId="0" borderId="0" xfId="0" applyFont="1" applyBorder="1"/>
    <xf numFmtId="0" fontId="15" fillId="0" borderId="0" xfId="0" applyFont="1" applyBorder="1"/>
    <xf numFmtId="0" fontId="22" fillId="0" borderId="0" xfId="0" applyFont="1" applyBorder="1" applyAlignment="1">
      <alignment horizontal="right"/>
    </xf>
    <xf numFmtId="0" fontId="21" fillId="0" borderId="0" xfId="0" applyFont="1" applyBorder="1"/>
    <xf numFmtId="0" fontId="21" fillId="0" borderId="0" xfId="0" applyFont="1" applyBorder="1" applyAlignment="1">
      <alignment horizontal="right"/>
    </xf>
    <xf numFmtId="0" fontId="24" fillId="0" borderId="7" xfId="0" applyFont="1" applyBorder="1"/>
    <xf numFmtId="0" fontId="23" fillId="0" borderId="7" xfId="0" applyFont="1" applyBorder="1" applyAlignment="1">
      <alignment horizontal="right"/>
    </xf>
    <xf numFmtId="0" fontId="24" fillId="0" borderId="0" xfId="0" applyFont="1"/>
    <xf numFmtId="0" fontId="23" fillId="0" borderId="0" xfId="0" applyFont="1" applyBorder="1" applyAlignment="1">
      <alignment horizontal="left"/>
    </xf>
    <xf numFmtId="0" fontId="24" fillId="0" borderId="0" xfId="0" applyFont="1" applyBorder="1"/>
    <xf numFmtId="0" fontId="23" fillId="0" borderId="0" xfId="0" applyFont="1" applyBorder="1" applyAlignment="1">
      <alignment horizontal="right"/>
    </xf>
    <xf numFmtId="0" fontId="20" fillId="0" borderId="0" xfId="0" applyFont="1" applyBorder="1" applyAlignment="1">
      <alignment horizontal="centerContinuous"/>
    </xf>
    <xf numFmtId="0" fontId="0" fillId="0" borderId="0" xfId="0" applyBorder="1" applyAlignment="1">
      <alignment horizontal="centerContinuous"/>
    </xf>
    <xf numFmtId="0" fontId="25" fillId="0" borderId="0" xfId="0" applyFont="1" applyBorder="1" applyAlignment="1">
      <alignment horizontal="centerContinuous" vertical="top" wrapText="1"/>
    </xf>
    <xf numFmtId="0" fontId="26" fillId="11" borderId="21" xfId="0" applyFont="1" applyFill="1" applyBorder="1" applyAlignment="1">
      <alignment horizontal="center" wrapText="1"/>
    </xf>
    <xf numFmtId="0" fontId="26" fillId="11" borderId="22" xfId="0" applyFont="1" applyFill="1" applyBorder="1" applyAlignment="1">
      <alignment horizontal="center" wrapText="1"/>
    </xf>
    <xf numFmtId="0" fontId="26" fillId="11" borderId="22" xfId="0" applyFont="1" applyFill="1" applyBorder="1" applyAlignment="1">
      <alignment horizontal="center" wrapText="1"/>
    </xf>
    <xf numFmtId="0" fontId="27" fillId="0" borderId="0" xfId="0" applyFont="1"/>
    <xf numFmtId="0" fontId="25" fillId="0" borderId="25" xfId="0" applyFont="1" applyBorder="1" applyAlignment="1">
      <alignment vertical="top" wrapText="1"/>
    </xf>
    <xf numFmtId="44" fontId="29" fillId="9" borderId="25" xfId="1" applyNumberFormat="1" applyFont="1" applyFill="1" applyBorder="1" applyAlignment="1">
      <alignment vertical="top" wrapText="1"/>
    </xf>
    <xf numFmtId="44" fontId="30" fillId="0" borderId="25" xfId="1" applyFont="1" applyBorder="1" applyAlignment="1">
      <alignment horizontal="right" vertical="top" wrapText="1"/>
    </xf>
    <xf numFmtId="166" fontId="26" fillId="0" borderId="25" xfId="1" applyNumberFormat="1" applyFont="1" applyBorder="1" applyAlignment="1">
      <alignment vertical="top" wrapText="1"/>
    </xf>
    <xf numFmtId="10" fontId="31" fillId="0" borderId="25" xfId="2" applyNumberFormat="1" applyFont="1" applyBorder="1" applyAlignment="1">
      <alignment horizontal="center" vertical="top" wrapText="1"/>
    </xf>
    <xf numFmtId="44" fontId="31" fillId="0" borderId="25" xfId="1" applyNumberFormat="1" applyFont="1" applyBorder="1" applyAlignment="1">
      <alignment vertical="top" wrapText="1"/>
    </xf>
    <xf numFmtId="44" fontId="33" fillId="7" borderId="22" xfId="1" applyNumberFormat="1" applyFont="1" applyFill="1" applyBorder="1" applyAlignment="1">
      <alignment vertical="top" wrapText="1"/>
    </xf>
    <xf numFmtId="0" fontId="34" fillId="9" borderId="11" xfId="3" applyFont="1" applyFill="1" applyBorder="1"/>
    <xf numFmtId="0" fontId="36" fillId="9" borderId="11" xfId="3" applyFont="1" applyFill="1" applyBorder="1"/>
    <xf numFmtId="0" fontId="34" fillId="9" borderId="12" xfId="3" applyFont="1" applyFill="1" applyBorder="1"/>
    <xf numFmtId="0" fontId="17" fillId="0" borderId="0" xfId="0" applyFont="1" applyBorder="1" applyAlignment="1">
      <alignment horizontal="centerContinuous"/>
    </xf>
    <xf numFmtId="0" fontId="29" fillId="0" borderId="25" xfId="0" applyFont="1" applyBorder="1" applyAlignment="1">
      <alignment horizontal="center" vertical="top" wrapText="1"/>
    </xf>
    <xf numFmtId="0" fontId="28" fillId="0" borderId="25" xfId="0" applyFont="1" applyBorder="1" applyAlignment="1">
      <alignment horizontal="left" vertical="top" wrapText="1"/>
    </xf>
    <xf numFmtId="44" fontId="25" fillId="12" borderId="25" xfId="1" applyFont="1" applyFill="1" applyBorder="1" applyAlignment="1">
      <alignment vertical="top" wrapText="1"/>
    </xf>
    <xf numFmtId="44" fontId="29" fillId="12" borderId="25" xfId="0" applyNumberFormat="1" applyFont="1" applyFill="1" applyBorder="1" applyAlignment="1">
      <alignment vertical="top" wrapText="1"/>
    </xf>
    <xf numFmtId="0" fontId="17" fillId="0" borderId="0" xfId="0" applyFont="1" applyFill="1" applyBorder="1"/>
    <xf numFmtId="0" fontId="5" fillId="0" borderId="0" xfId="0" applyFont="1" applyFill="1" applyBorder="1" applyAlignment="1">
      <alignment horizontal="right"/>
    </xf>
    <xf numFmtId="165" fontId="0" fillId="0" borderId="0" xfId="0" applyNumberFormat="1" applyFont="1" applyFill="1" applyBorder="1"/>
    <xf numFmtId="0" fontId="19" fillId="0" borderId="0" xfId="0" applyFont="1" applyFill="1" applyBorder="1" applyAlignment="1">
      <alignment horizontal="right"/>
    </xf>
    <xf numFmtId="0" fontId="40" fillId="0" borderId="0" xfId="0" applyFont="1"/>
    <xf numFmtId="0" fontId="40" fillId="0" borderId="0" xfId="0" applyFont="1" applyAlignment="1">
      <alignment horizontal="left" indent="2"/>
    </xf>
    <xf numFmtId="0" fontId="40" fillId="0" borderId="0" xfId="0" applyFont="1" applyAlignment="1">
      <alignment horizontal="left" indent="3"/>
    </xf>
    <xf numFmtId="0" fontId="40" fillId="0" borderId="0" xfId="0" applyFont="1" applyAlignment="1">
      <alignment horizontal="right"/>
    </xf>
    <xf numFmtId="10" fontId="13" fillId="0" borderId="0" xfId="4" applyNumberFormat="1" applyFont="1" applyFill="1" applyBorder="1" applyAlignment="1">
      <alignment horizontal="center"/>
    </xf>
    <xf numFmtId="44" fontId="13" fillId="0" borderId="0" xfId="3" applyNumberFormat="1" applyFont="1" applyFill="1" applyBorder="1" applyAlignment="1"/>
    <xf numFmtId="0" fontId="38" fillId="0" borderId="0" xfId="3" applyFont="1" applyFill="1" applyBorder="1"/>
    <xf numFmtId="0" fontId="37" fillId="0" borderId="0" xfId="0" applyFont="1" applyFill="1" applyBorder="1"/>
    <xf numFmtId="0" fontId="38" fillId="0" borderId="0" xfId="0" applyFont="1" applyFill="1" applyBorder="1"/>
    <xf numFmtId="0" fontId="39" fillId="0" borderId="0" xfId="0" applyFont="1" applyFill="1" applyBorder="1"/>
    <xf numFmtId="0" fontId="37" fillId="0" borderId="0" xfId="0" applyFont="1" applyFill="1" applyBorder="1" applyAlignment="1">
      <alignment vertical="top"/>
    </xf>
    <xf numFmtId="0" fontId="19" fillId="0" borderId="0" xfId="0" applyFont="1" applyFill="1" applyBorder="1"/>
    <xf numFmtId="44" fontId="38" fillId="0" borderId="0" xfId="3" applyNumberFormat="1" applyFont="1" applyFill="1" applyBorder="1"/>
    <xf numFmtId="0" fontId="41" fillId="0" borderId="0" xfId="0" applyFont="1" applyFill="1" applyBorder="1"/>
    <xf numFmtId="0" fontId="16" fillId="0" borderId="0" xfId="0" applyFont="1" applyBorder="1"/>
    <xf numFmtId="0" fontId="40" fillId="0" borderId="0" xfId="0" applyFont="1" applyBorder="1"/>
    <xf numFmtId="0" fontId="40" fillId="0" borderId="30" xfId="0" applyFont="1" applyFill="1" applyBorder="1" applyAlignment="1">
      <alignment horizontal="center" vertical="center"/>
    </xf>
    <xf numFmtId="0" fontId="16" fillId="5" borderId="30" xfId="0" applyFont="1" applyFill="1" applyBorder="1"/>
    <xf numFmtId="0" fontId="0" fillId="5" borderId="30" xfId="0" applyFont="1" applyFill="1" applyBorder="1"/>
    <xf numFmtId="0" fontId="0" fillId="13" borderId="30" xfId="0" applyFont="1" applyFill="1" applyBorder="1"/>
    <xf numFmtId="0" fontId="0" fillId="13" borderId="30" xfId="0" applyFont="1" applyFill="1" applyBorder="1" applyAlignment="1">
      <alignment horizontal="right"/>
    </xf>
    <xf numFmtId="165" fontId="16" fillId="0" borderId="0" xfId="0" applyNumberFormat="1" applyFont="1" applyFill="1" applyBorder="1" applyAlignment="1">
      <alignment wrapText="1"/>
    </xf>
    <xf numFmtId="0" fontId="13" fillId="0" borderId="0" xfId="0" applyFont="1"/>
    <xf numFmtId="10" fontId="33" fillId="7" borderId="22" xfId="2" applyNumberFormat="1" applyFont="1" applyFill="1" applyBorder="1" applyAlignment="1">
      <alignment vertical="top" wrapText="1"/>
    </xf>
    <xf numFmtId="9" fontId="43" fillId="9" borderId="11" xfId="2" applyFont="1" applyFill="1" applyBorder="1"/>
    <xf numFmtId="0" fontId="40" fillId="0" borderId="0" xfId="0" applyFont="1" applyAlignment="1">
      <alignment horizontal="left" indent="17"/>
    </xf>
    <xf numFmtId="0" fontId="0" fillId="0" borderId="0" xfId="0" applyFont="1" applyBorder="1" applyAlignment="1">
      <alignment horizontal="right"/>
    </xf>
    <xf numFmtId="0" fontId="0" fillId="0" borderId="0" xfId="0" applyFill="1" applyBorder="1" applyAlignment="1">
      <alignment horizontal="left"/>
    </xf>
    <xf numFmtId="0" fontId="0" fillId="0" borderId="0" xfId="0" applyFill="1" applyBorder="1" applyAlignment="1">
      <alignment horizontal="left" indent="1"/>
    </xf>
    <xf numFmtId="0" fontId="0" fillId="0" borderId="10" xfId="0" applyFill="1" applyBorder="1"/>
    <xf numFmtId="0" fontId="9" fillId="0" borderId="9" xfId="0" applyFont="1" applyFill="1" applyBorder="1" applyAlignment="1">
      <alignment horizontal="right" vertical="center"/>
    </xf>
    <xf numFmtId="0" fontId="0" fillId="0" borderId="9" xfId="0" applyFill="1" applyBorder="1"/>
    <xf numFmtId="0" fontId="0" fillId="0" borderId="0" xfId="0" applyFill="1" applyBorder="1" applyAlignment="1">
      <alignment horizontal="left" indent="2"/>
    </xf>
    <xf numFmtId="0" fontId="45" fillId="0" borderId="25" xfId="0" applyFont="1" applyBorder="1" applyAlignment="1">
      <alignment horizontal="left" vertical="top" wrapText="1" indent="1"/>
    </xf>
    <xf numFmtId="10" fontId="29" fillId="12" borderId="25" xfId="2" applyNumberFormat="1" applyFont="1" applyFill="1" applyBorder="1" applyAlignment="1">
      <alignment horizontal="center" vertical="top" wrapText="1"/>
    </xf>
    <xf numFmtId="0" fontId="8" fillId="0" borderId="6" xfId="0" applyFont="1" applyBorder="1"/>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164" fontId="0" fillId="0" borderId="9" xfId="0" applyNumberFormat="1" applyBorder="1" applyAlignment="1">
      <alignment horizontal="center"/>
    </xf>
    <xf numFmtId="164" fontId="0" fillId="0" borderId="0" xfId="0" applyNumberFormat="1" applyBorder="1" applyAlignment="1">
      <alignment horizontal="center"/>
    </xf>
    <xf numFmtId="164" fontId="0" fillId="0" borderId="10" xfId="0" applyNumberFormat="1" applyBorder="1" applyAlignment="1">
      <alignment horizontal="center"/>
    </xf>
    <xf numFmtId="44" fontId="0" fillId="12" borderId="31" xfId="1" applyFont="1" applyFill="1" applyBorder="1" applyAlignment="1">
      <alignment horizontal="center"/>
    </xf>
    <xf numFmtId="44" fontId="0" fillId="12" borderId="32" xfId="1" applyFont="1" applyFill="1" applyBorder="1" applyAlignment="1">
      <alignment horizontal="center"/>
    </xf>
    <xf numFmtId="165" fontId="42" fillId="0" borderId="0" xfId="0" applyNumberFormat="1" applyFont="1" applyFill="1" applyBorder="1" applyAlignment="1">
      <alignment horizontal="left" vertical="top" wrapText="1"/>
    </xf>
    <xf numFmtId="44" fontId="38" fillId="9" borderId="11" xfId="1" applyFont="1" applyFill="1" applyBorder="1" applyAlignment="1">
      <alignment horizont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44" fontId="16" fillId="5" borderId="31" xfId="1" applyFont="1" applyFill="1" applyBorder="1" applyAlignment="1">
      <alignment horizontal="center"/>
    </xf>
    <xf numFmtId="44" fontId="16" fillId="5" borderId="32" xfId="1" applyFont="1" applyFill="1" applyBorder="1" applyAlignment="1">
      <alignment horizontal="center"/>
    </xf>
    <xf numFmtId="44" fontId="0" fillId="5" borderId="31" xfId="1" applyFont="1" applyFill="1" applyBorder="1" applyAlignment="1">
      <alignment horizontal="center"/>
    </xf>
    <xf numFmtId="44" fontId="0" fillId="5" borderId="32" xfId="1" applyFont="1" applyFill="1" applyBorder="1" applyAlignment="1">
      <alignment horizontal="center"/>
    </xf>
    <xf numFmtId="14" fontId="16" fillId="5" borderId="31" xfId="0" applyNumberFormat="1" applyFont="1" applyFill="1" applyBorder="1" applyAlignment="1">
      <alignment horizontal="center"/>
    </xf>
    <xf numFmtId="14" fontId="16" fillId="5" borderId="12" xfId="0" applyNumberFormat="1" applyFont="1" applyFill="1" applyBorder="1" applyAlignment="1">
      <alignment horizontal="center"/>
    </xf>
    <xf numFmtId="14" fontId="16" fillId="5" borderId="32" xfId="0" applyNumberFormat="1" applyFont="1" applyFill="1" applyBorder="1" applyAlignment="1">
      <alignment horizontal="center"/>
    </xf>
    <xf numFmtId="0" fontId="40" fillId="0" borderId="12" xfId="0" applyFont="1" applyBorder="1" applyAlignment="1">
      <alignment horizontal="center" vertical="center"/>
    </xf>
    <xf numFmtId="14" fontId="35" fillId="9" borderId="11" xfId="3" applyNumberFormat="1" applyFont="1" applyFill="1" applyBorder="1" applyAlignment="1">
      <alignment horizontal="center"/>
    </xf>
    <xf numFmtId="0" fontId="14" fillId="10" borderId="14" xfId="0" applyFont="1" applyFill="1" applyBorder="1" applyAlignment="1">
      <alignment horizontal="center"/>
    </xf>
    <xf numFmtId="44" fontId="13" fillId="12" borderId="29" xfId="1" applyFont="1" applyFill="1" applyBorder="1" applyAlignment="1">
      <alignment horizontal="center"/>
    </xf>
    <xf numFmtId="43" fontId="13" fillId="0" borderId="0" xfId="4" applyNumberFormat="1" applyFont="1" applyFill="1" applyBorder="1" applyAlignment="1">
      <alignment horizontal="right"/>
    </xf>
    <xf numFmtId="44" fontId="44" fillId="12" borderId="28" xfId="1" applyFont="1" applyFill="1" applyBorder="1" applyAlignment="1">
      <alignment horizontal="center"/>
    </xf>
    <xf numFmtId="44" fontId="13" fillId="5" borderId="29" xfId="1" applyFont="1" applyFill="1" applyBorder="1" applyAlignment="1">
      <alignment horizontal="center"/>
    </xf>
    <xf numFmtId="44" fontId="13" fillId="9" borderId="11" xfId="1" applyFont="1" applyFill="1" applyBorder="1" applyAlignment="1">
      <alignment horizontal="center"/>
    </xf>
    <xf numFmtId="44" fontId="13" fillId="12" borderId="11" xfId="1" applyFont="1" applyFill="1" applyBorder="1" applyAlignment="1">
      <alignment horizontal="center"/>
    </xf>
    <xf numFmtId="44" fontId="13" fillId="12" borderId="28" xfId="1" applyFont="1" applyFill="1" applyBorder="1" applyAlignment="1">
      <alignment horizontal="center"/>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32" fillId="7" borderId="23" xfId="0" applyFont="1" applyFill="1" applyBorder="1" applyAlignment="1">
      <alignment horizontal="right" vertical="top" wrapText="1"/>
    </xf>
    <xf numFmtId="0" fontId="32" fillId="7" borderId="22" xfId="0" applyFont="1" applyFill="1" applyBorder="1" applyAlignment="1">
      <alignment horizontal="right" vertical="top"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wrapText="1"/>
    </xf>
    <xf numFmtId="0" fontId="23" fillId="0" borderId="7" xfId="0" applyFont="1" applyBorder="1" applyAlignment="1">
      <alignment horizontal="left"/>
    </xf>
    <xf numFmtId="0" fontId="28" fillId="0" borderId="27" xfId="0" applyFont="1" applyBorder="1" applyAlignment="1">
      <alignment horizontal="center" vertical="center" wrapText="1"/>
    </xf>
    <xf numFmtId="0" fontId="28" fillId="0" borderId="7" xfId="0" applyFont="1" applyBorder="1" applyAlignment="1">
      <alignment horizontal="center" vertical="center" wrapText="1"/>
    </xf>
  </cellXfs>
  <cellStyles count="6">
    <cellStyle name="Calculation" xfId="4" builtinId="22"/>
    <cellStyle name="Check Cell" xfId="5" builtinId="23"/>
    <cellStyle name="Currency" xfId="1" builtinId="4"/>
    <cellStyle name="Input" xfId="3" builtinId="20"/>
    <cellStyle name="Normal" xfId="0" builtinId="0"/>
    <cellStyle name="Percent" xfId="2" builtinId="5"/>
  </cellStyles>
  <dxfs count="2">
    <dxf>
      <font>
        <b/>
        <i/>
        <color rgb="FFFF0000"/>
      </font>
    </dxf>
    <dxf>
      <font>
        <b/>
        <i/>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95250</xdr:colOff>
      <xdr:row>21</xdr:row>
      <xdr:rowOff>123825</xdr:rowOff>
    </xdr:from>
    <xdr:to>
      <xdr:col>14</xdr:col>
      <xdr:colOff>76201</xdr:colOff>
      <xdr:row>23</xdr:row>
      <xdr:rowOff>133350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2886075" y="4029075"/>
          <a:ext cx="3667126" cy="4095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11</xdr:col>
      <xdr:colOff>47626</xdr:colOff>
      <xdr:row>26</xdr:row>
      <xdr:rowOff>3176</xdr:rowOff>
    </xdr:from>
    <xdr:to>
      <xdr:col>15</xdr:col>
      <xdr:colOff>95251</xdr:colOff>
      <xdr:row>31</xdr:row>
      <xdr:rowOff>38100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5705476" y="4841876"/>
          <a:ext cx="1409700" cy="190182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Times New Roman"/>
              <a:cs typeface="Times New Roman"/>
            </a:rPr>
            <a:t>State of Arizona	)</a:t>
          </a:r>
        </a:p>
        <a:p>
          <a:pPr algn="l" rtl="0">
            <a:defRPr sz="1000"/>
          </a:pPr>
          <a:r>
            <a:rPr lang="en-US" sz="800" b="0" i="0" u="none" strike="noStrike" baseline="0">
              <a:solidFill>
                <a:srgbClr val="000000"/>
              </a:solidFill>
              <a:latin typeface="Times New Roman"/>
              <a:cs typeface="Times New Roman"/>
            </a:rPr>
            <a:t>	)ss.</a:t>
          </a:r>
        </a:p>
        <a:p>
          <a:pPr algn="l" rtl="0">
            <a:defRPr sz="1000"/>
          </a:pPr>
          <a:r>
            <a:rPr lang="en-US" sz="800" b="0" i="0" u="none" strike="noStrike" baseline="0">
              <a:solidFill>
                <a:srgbClr val="000000"/>
              </a:solidFill>
              <a:latin typeface="Calibri"/>
            </a:rPr>
            <a:t>County of Coconino	)</a:t>
          </a:r>
        </a:p>
        <a:p>
          <a:pPr algn="l" rtl="0">
            <a:defRPr sz="1000"/>
          </a:pPr>
          <a:endParaRPr lang="en-US" sz="800" b="0" i="0" u="none" strike="noStrike" baseline="0">
            <a:solidFill>
              <a:srgbClr val="000000"/>
            </a:solidFill>
            <a:latin typeface="Calibri"/>
          </a:endParaRPr>
        </a:p>
        <a:p>
          <a:pPr algn="l" rtl="0">
            <a:defRPr sz="1000"/>
          </a:pPr>
          <a:r>
            <a:rPr lang="en-US" sz="800" b="0" i="0" u="none" strike="noStrike" baseline="0">
              <a:solidFill>
                <a:srgbClr val="000000"/>
              </a:solidFill>
              <a:latin typeface="Calibri"/>
            </a:rPr>
            <a:t>Subscribed and sworn before</a:t>
          </a:r>
        </a:p>
        <a:p>
          <a:pPr algn="l" rtl="0">
            <a:defRPr sz="1000"/>
          </a:pPr>
          <a:r>
            <a:rPr lang="en-US" sz="800" b="0" i="0" u="none" strike="noStrike" baseline="0">
              <a:solidFill>
                <a:srgbClr val="000000"/>
              </a:solidFill>
              <a:latin typeface="Calibri"/>
            </a:rPr>
            <a:t>me this ____day of</a:t>
          </a:r>
        </a:p>
        <a:p>
          <a:pPr algn="l" rtl="0">
            <a:defRPr sz="1000"/>
          </a:pPr>
          <a:r>
            <a:rPr lang="en-US" sz="800" b="0" i="0" u="none" strike="noStrike" baseline="0">
              <a:solidFill>
                <a:srgbClr val="000000"/>
              </a:solidFill>
              <a:latin typeface="Calibri"/>
            </a:rPr>
            <a:t>_____________, 20__</a:t>
          </a:r>
        </a:p>
        <a:p>
          <a:pPr algn="l" rtl="0">
            <a:defRPr sz="1000"/>
          </a:pPr>
          <a:r>
            <a:rPr lang="en-US" sz="800" b="0" i="0" u="none" strike="noStrike" baseline="0">
              <a:solidFill>
                <a:srgbClr val="000000"/>
              </a:solidFill>
              <a:latin typeface="Calibri"/>
            </a:rPr>
            <a:t>Notary Public:</a:t>
          </a:r>
        </a:p>
        <a:p>
          <a:pPr algn="l" rtl="0">
            <a:defRPr sz="1000"/>
          </a:pPr>
          <a:endParaRPr lang="en-US" sz="800" b="0" i="0" u="none" strike="noStrike" baseline="0">
            <a:solidFill>
              <a:srgbClr val="000000"/>
            </a:solidFill>
            <a:latin typeface="Calibri"/>
          </a:endParaRP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Times New Roman"/>
              <a:cs typeface="Times New Roman"/>
            </a:rPr>
            <a:t>My commission expires:</a:t>
          </a:r>
        </a:p>
        <a:p>
          <a:pPr algn="l"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11</xdr:col>
      <xdr:colOff>47625</xdr:colOff>
      <xdr:row>34</xdr:row>
      <xdr:rowOff>53976</xdr:rowOff>
    </xdr:from>
    <xdr:to>
      <xdr:col>15</xdr:col>
      <xdr:colOff>155575</xdr:colOff>
      <xdr:row>34</xdr:row>
      <xdr:rowOff>962026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705475" y="7359651"/>
          <a:ext cx="1470025" cy="908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t>FOR NAU - FS</a:t>
          </a:r>
          <a:r>
            <a:rPr lang="en-US" sz="1000" b="1" baseline="0"/>
            <a:t> USE ONLY</a:t>
          </a:r>
        </a:p>
        <a:p>
          <a:endParaRPr lang="en-US" sz="1000" baseline="0"/>
        </a:p>
        <a:p>
          <a:endParaRPr lang="en-US" sz="1000" baseline="0"/>
        </a:p>
        <a:p>
          <a:r>
            <a:rPr lang="en-US" sz="1000" baseline="0"/>
            <a:t>________         ________</a:t>
          </a:r>
        </a:p>
        <a:p>
          <a:r>
            <a:rPr lang="en-US" sz="900" b="1" i="1" baseline="0"/>
            <a:t>PM/DATE             DM/DATE</a:t>
          </a:r>
          <a:endParaRPr lang="en-US" sz="900" b="1"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lly\PDC\PDC%20Admin\FORMS\PAY%20APPS\FS%2098_DP_PayApp_15Feb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Instructions"/>
      <sheetName val="PA Cover Page"/>
      <sheetName val="ContinuationSheet"/>
      <sheetName val="List"/>
    </sheetNames>
    <sheetDataSet>
      <sheetData sheetId="0"/>
      <sheetData sheetId="1"/>
      <sheetData sheetId="2"/>
      <sheetData sheetId="3">
        <row r="1">
          <cell r="C1" t="str">
            <v>Flat Fees</v>
          </cell>
        </row>
        <row r="2">
          <cell r="C2" t="str">
            <v>NTE Fees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37"/>
  <sheetViews>
    <sheetView showGridLines="0" tabSelected="1" zoomScale="120" zoomScaleNormal="120" zoomScaleSheetLayoutView="90" workbookViewId="0"/>
  </sheetViews>
  <sheetFormatPr defaultRowHeight="15" x14ac:dyDescent="0.25"/>
  <cols>
    <col min="3" max="3" width="4" customWidth="1"/>
    <col min="5" max="5" width="11.5703125" customWidth="1"/>
    <col min="6" max="6" width="11" customWidth="1"/>
    <col min="10" max="10" width="12.42578125" customWidth="1"/>
    <col min="11" max="11" width="21" customWidth="1"/>
  </cols>
  <sheetData>
    <row r="1" spans="3:12" ht="15.75" thickBot="1" x14ac:dyDescent="0.3">
      <c r="L1" s="1"/>
    </row>
    <row r="2" spans="3:12" ht="15" customHeight="1" x14ac:dyDescent="0.25">
      <c r="C2" s="124" t="s">
        <v>15</v>
      </c>
      <c r="D2" s="125"/>
      <c r="E2" s="125"/>
      <c r="F2" s="125"/>
      <c r="G2" s="125"/>
      <c r="H2" s="125"/>
      <c r="I2" s="125"/>
      <c r="J2" s="125"/>
      <c r="K2" s="126"/>
      <c r="L2" s="1"/>
    </row>
    <row r="3" spans="3:12" ht="15" customHeight="1" thickBot="1" x14ac:dyDescent="0.3">
      <c r="C3" s="127"/>
      <c r="D3" s="128"/>
      <c r="E3" s="128"/>
      <c r="F3" s="128"/>
      <c r="G3" s="128"/>
      <c r="H3" s="128"/>
      <c r="I3" s="128"/>
      <c r="J3" s="128"/>
      <c r="K3" s="129"/>
      <c r="L3" s="1"/>
    </row>
    <row r="4" spans="3:12" ht="8.25" customHeight="1" x14ac:dyDescent="0.25">
      <c r="C4" s="2"/>
      <c r="D4" s="3"/>
      <c r="E4" s="1"/>
      <c r="F4" s="1"/>
      <c r="G4" s="1"/>
      <c r="H4" s="1"/>
      <c r="I4" s="1"/>
      <c r="J4" s="1"/>
      <c r="K4" s="4"/>
      <c r="L4" s="1"/>
    </row>
    <row r="5" spans="3:12" x14ac:dyDescent="0.25">
      <c r="C5" s="130" t="s">
        <v>16</v>
      </c>
      <c r="D5" s="131"/>
      <c r="E5" s="131"/>
      <c r="F5" s="131"/>
      <c r="G5" s="131"/>
      <c r="H5" s="131"/>
      <c r="I5" s="131"/>
      <c r="J5" s="131"/>
      <c r="K5" s="132"/>
      <c r="L5" s="5"/>
    </row>
    <row r="6" spans="3:12" x14ac:dyDescent="0.25">
      <c r="C6" s="2"/>
      <c r="D6" s="3"/>
      <c r="E6" s="1"/>
      <c r="F6" s="1"/>
      <c r="G6" s="1"/>
      <c r="H6" s="1"/>
      <c r="I6" s="1"/>
      <c r="J6" s="1"/>
      <c r="K6" s="4"/>
      <c r="L6" s="1"/>
    </row>
    <row r="7" spans="3:12" x14ac:dyDescent="0.25">
      <c r="C7" s="6" t="s">
        <v>0</v>
      </c>
      <c r="D7" s="1"/>
      <c r="E7" s="1"/>
      <c r="F7" s="1"/>
      <c r="G7" s="1"/>
      <c r="H7" s="1"/>
      <c r="I7" s="1"/>
      <c r="J7" s="1"/>
      <c r="K7" s="4"/>
      <c r="L7" s="1"/>
    </row>
    <row r="8" spans="3:12" x14ac:dyDescent="0.25">
      <c r="C8" s="7" t="s">
        <v>1</v>
      </c>
      <c r="D8" s="8"/>
      <c r="E8" s="1"/>
      <c r="F8" s="1"/>
      <c r="G8" s="1"/>
      <c r="H8" s="1"/>
      <c r="I8" s="1"/>
      <c r="J8" s="1"/>
      <c r="K8" s="4"/>
      <c r="L8" s="1"/>
    </row>
    <row r="9" spans="3:12" x14ac:dyDescent="0.25">
      <c r="C9" s="7" t="s">
        <v>17</v>
      </c>
      <c r="D9" s="8"/>
      <c r="E9" s="1"/>
      <c r="F9" s="1"/>
      <c r="G9" s="1"/>
      <c r="H9" s="1"/>
      <c r="I9" s="1"/>
      <c r="J9" s="1"/>
      <c r="K9" s="4"/>
      <c r="L9" s="1"/>
    </row>
    <row r="10" spans="3:12" x14ac:dyDescent="0.25">
      <c r="C10" s="9" t="s">
        <v>2</v>
      </c>
      <c r="D10" s="10"/>
      <c r="E10" s="1"/>
      <c r="F10" s="1"/>
      <c r="G10" s="1"/>
      <c r="H10" s="1"/>
      <c r="I10" s="1"/>
      <c r="J10" s="1"/>
      <c r="K10" s="4"/>
      <c r="L10" s="1"/>
    </row>
    <row r="11" spans="3:12" x14ac:dyDescent="0.25">
      <c r="C11" s="9"/>
      <c r="D11" s="10"/>
      <c r="E11" s="1"/>
      <c r="F11" s="1"/>
      <c r="G11" s="1"/>
      <c r="H11" s="1"/>
      <c r="I11" s="1"/>
      <c r="J11" s="1"/>
      <c r="K11" s="4"/>
      <c r="L11" s="1"/>
    </row>
    <row r="12" spans="3:12" x14ac:dyDescent="0.25">
      <c r="C12" s="11" t="s">
        <v>3</v>
      </c>
      <c r="D12" s="12"/>
      <c r="E12" s="1"/>
      <c r="F12" s="1"/>
      <c r="G12" s="1"/>
      <c r="H12" s="1"/>
      <c r="I12" s="1"/>
      <c r="J12" s="1"/>
      <c r="K12" s="4"/>
      <c r="L12" s="1"/>
    </row>
    <row r="13" spans="3:12" x14ac:dyDescent="0.25">
      <c r="C13" s="13" t="s">
        <v>4</v>
      </c>
      <c r="D13" s="14" t="s">
        <v>5</v>
      </c>
      <c r="E13" s="1"/>
      <c r="F13" s="1"/>
      <c r="G13" s="1"/>
      <c r="H13" s="1"/>
      <c r="I13" s="1"/>
      <c r="J13" s="1"/>
      <c r="K13" s="4"/>
      <c r="L13" s="1"/>
    </row>
    <row r="14" spans="3:12" x14ac:dyDescent="0.25">
      <c r="C14" s="13" t="s">
        <v>4</v>
      </c>
      <c r="D14" s="14" t="s">
        <v>6</v>
      </c>
      <c r="E14" s="1"/>
      <c r="F14" s="1"/>
      <c r="G14" s="1"/>
      <c r="H14" s="1"/>
      <c r="I14" s="1"/>
      <c r="J14" s="1"/>
      <c r="K14" s="4"/>
      <c r="L14" s="1"/>
    </row>
    <row r="15" spans="3:12" x14ac:dyDescent="0.25">
      <c r="C15" s="13"/>
      <c r="D15" s="15" t="s">
        <v>18</v>
      </c>
      <c r="E15" s="1"/>
      <c r="F15" s="1"/>
      <c r="G15" s="1"/>
      <c r="H15" s="1"/>
      <c r="I15" s="1"/>
      <c r="J15" s="1"/>
      <c r="K15" s="4"/>
      <c r="L15" s="1"/>
    </row>
    <row r="16" spans="3:12" x14ac:dyDescent="0.25">
      <c r="C16" s="13" t="s">
        <v>4</v>
      </c>
      <c r="D16" s="115" t="s">
        <v>122</v>
      </c>
      <c r="E16" s="47"/>
      <c r="F16" s="47"/>
      <c r="G16" s="47"/>
      <c r="H16" s="47"/>
      <c r="I16" s="47"/>
      <c r="J16" s="47"/>
      <c r="K16" s="4"/>
      <c r="L16" s="1"/>
    </row>
    <row r="17" spans="3:12" x14ac:dyDescent="0.25">
      <c r="C17" s="13" t="s">
        <v>4</v>
      </c>
      <c r="D17" s="14" t="s">
        <v>7</v>
      </c>
      <c r="E17" s="1"/>
      <c r="F17" s="1"/>
      <c r="G17" s="1"/>
      <c r="H17" s="1"/>
      <c r="I17" s="1"/>
      <c r="J17" s="1"/>
      <c r="K17" s="4"/>
      <c r="L17" s="1"/>
    </row>
    <row r="18" spans="3:12" x14ac:dyDescent="0.25">
      <c r="C18" s="13" t="s">
        <v>4</v>
      </c>
      <c r="D18" s="14" t="s">
        <v>8</v>
      </c>
      <c r="E18" s="1"/>
      <c r="F18" s="1"/>
      <c r="G18" s="1"/>
      <c r="H18" s="1"/>
      <c r="I18" s="1"/>
      <c r="J18" s="1"/>
      <c r="K18" s="4"/>
      <c r="L18" s="1"/>
    </row>
    <row r="19" spans="3:12" x14ac:dyDescent="0.25">
      <c r="C19" s="13" t="s">
        <v>4</v>
      </c>
      <c r="D19" s="14" t="s">
        <v>9</v>
      </c>
      <c r="E19" s="1"/>
      <c r="F19" s="1"/>
      <c r="G19" s="1"/>
      <c r="H19" s="1"/>
      <c r="I19" s="1"/>
      <c r="J19" s="1"/>
      <c r="K19" s="4"/>
      <c r="L19" s="1"/>
    </row>
    <row r="20" spans="3:12" x14ac:dyDescent="0.25">
      <c r="C20" s="13" t="s">
        <v>4</v>
      </c>
      <c r="D20" s="14" t="s">
        <v>10</v>
      </c>
      <c r="E20" s="1"/>
      <c r="F20" s="1"/>
      <c r="G20" s="1"/>
      <c r="H20" s="1"/>
      <c r="I20" s="1"/>
      <c r="J20" s="1"/>
      <c r="K20" s="4"/>
      <c r="L20" s="1"/>
    </row>
    <row r="21" spans="3:12" x14ac:dyDescent="0.25">
      <c r="C21" s="13" t="s">
        <v>4</v>
      </c>
      <c r="D21" s="14" t="s">
        <v>217</v>
      </c>
      <c r="E21" s="1"/>
      <c r="F21" s="1"/>
      <c r="G21" s="1"/>
      <c r="H21" s="1"/>
      <c r="I21" s="1"/>
      <c r="J21" s="1"/>
      <c r="K21" s="4"/>
      <c r="L21" s="1"/>
    </row>
    <row r="22" spans="3:12" x14ac:dyDescent="0.25">
      <c r="C22" s="6"/>
      <c r="D22" s="1"/>
      <c r="E22" s="1"/>
      <c r="F22" s="1"/>
      <c r="G22" s="1"/>
      <c r="H22" s="1"/>
      <c r="I22" s="1"/>
      <c r="J22" s="1"/>
      <c r="K22" s="4"/>
      <c r="L22" s="1"/>
    </row>
    <row r="23" spans="3:12" x14ac:dyDescent="0.25">
      <c r="C23" s="11" t="s">
        <v>19</v>
      </c>
      <c r="D23" s="12"/>
      <c r="E23" s="1"/>
      <c r="F23" s="1"/>
      <c r="G23" s="1"/>
      <c r="H23" s="1"/>
      <c r="I23" s="1"/>
      <c r="J23" s="1"/>
      <c r="K23" s="4"/>
      <c r="L23" s="1"/>
    </row>
    <row r="24" spans="3:12" x14ac:dyDescent="0.25">
      <c r="C24" s="13" t="s">
        <v>4</v>
      </c>
      <c r="D24" s="14" t="s">
        <v>20</v>
      </c>
      <c r="E24" s="14"/>
      <c r="F24" s="1"/>
      <c r="G24" s="1"/>
      <c r="H24" s="1"/>
      <c r="I24" s="1"/>
      <c r="J24" s="1"/>
      <c r="K24" s="4"/>
      <c r="L24" s="1"/>
    </row>
    <row r="25" spans="3:12" x14ac:dyDescent="0.25">
      <c r="C25" s="13"/>
      <c r="D25" s="116" t="s">
        <v>218</v>
      </c>
      <c r="E25" s="115"/>
      <c r="F25" s="47"/>
      <c r="G25" s="47"/>
      <c r="H25" s="47"/>
      <c r="I25" s="47"/>
      <c r="J25" s="47"/>
      <c r="K25" s="4"/>
      <c r="L25" s="1"/>
    </row>
    <row r="26" spans="3:12" x14ac:dyDescent="0.25">
      <c r="C26" s="13" t="s">
        <v>4</v>
      </c>
      <c r="D26" s="14" t="s">
        <v>11</v>
      </c>
      <c r="E26" s="14"/>
      <c r="F26" s="1"/>
      <c r="G26" s="1"/>
      <c r="H26" s="1"/>
      <c r="I26" s="1"/>
      <c r="J26" s="1"/>
      <c r="K26" s="4"/>
      <c r="L26" s="1"/>
    </row>
    <row r="27" spans="3:12" x14ac:dyDescent="0.25">
      <c r="C27" s="13" t="s">
        <v>4</v>
      </c>
      <c r="D27" s="14" t="s">
        <v>123</v>
      </c>
      <c r="E27" s="14"/>
      <c r="F27" s="1"/>
      <c r="G27" s="1"/>
      <c r="H27" s="1"/>
      <c r="I27" s="1"/>
      <c r="J27" s="1"/>
      <c r="K27" s="4"/>
      <c r="L27" s="1"/>
    </row>
    <row r="28" spans="3:12" x14ac:dyDescent="0.25">
      <c r="C28" s="13" t="s">
        <v>4</v>
      </c>
      <c r="D28" s="115" t="s">
        <v>12</v>
      </c>
      <c r="E28" s="115"/>
      <c r="F28" s="47"/>
      <c r="G28" s="47"/>
      <c r="H28" s="47"/>
      <c r="I28" s="47"/>
      <c r="J28" s="47"/>
      <c r="K28" s="117"/>
      <c r="L28" s="1"/>
    </row>
    <row r="29" spans="3:12" x14ac:dyDescent="0.25">
      <c r="C29" s="13"/>
      <c r="D29" s="115" t="s">
        <v>13</v>
      </c>
      <c r="E29" s="115"/>
      <c r="F29" s="47"/>
      <c r="G29" s="47"/>
      <c r="H29" s="47"/>
      <c r="I29" s="47"/>
      <c r="J29" s="47"/>
      <c r="K29" s="117"/>
      <c r="L29" s="1"/>
    </row>
    <row r="30" spans="3:12" x14ac:dyDescent="0.25">
      <c r="C30" s="118" t="s">
        <v>4</v>
      </c>
      <c r="D30" s="115" t="s">
        <v>124</v>
      </c>
      <c r="E30" s="115"/>
      <c r="F30" s="47"/>
      <c r="G30" s="47"/>
      <c r="H30" s="47"/>
      <c r="I30" s="47"/>
      <c r="J30" s="47"/>
      <c r="K30" s="117"/>
      <c r="L30" s="1"/>
    </row>
    <row r="31" spans="3:12" x14ac:dyDescent="0.25">
      <c r="C31" s="119"/>
      <c r="D31" s="116" t="s">
        <v>14</v>
      </c>
      <c r="E31" s="120"/>
      <c r="F31" s="47"/>
      <c r="G31" s="47"/>
      <c r="H31" s="47"/>
      <c r="I31" s="47"/>
      <c r="J31" s="47"/>
      <c r="K31" s="117"/>
      <c r="L31" s="1"/>
    </row>
    <row r="32" spans="3:12" x14ac:dyDescent="0.25">
      <c r="C32" s="13" t="s">
        <v>4</v>
      </c>
      <c r="D32" s="115" t="s">
        <v>125</v>
      </c>
      <c r="E32" s="115"/>
      <c r="F32" s="47"/>
      <c r="G32" s="47"/>
      <c r="H32" s="47"/>
      <c r="I32" s="47"/>
      <c r="J32" s="47"/>
      <c r="K32" s="117"/>
      <c r="L32" s="1"/>
    </row>
    <row r="33" spans="3:12" x14ac:dyDescent="0.25">
      <c r="C33" s="13" t="s">
        <v>4</v>
      </c>
      <c r="D33" s="14" t="s">
        <v>8</v>
      </c>
      <c r="E33" s="14"/>
      <c r="F33" s="1"/>
      <c r="G33" s="1"/>
      <c r="H33" s="1"/>
      <c r="I33" s="1"/>
      <c r="J33" s="1"/>
      <c r="K33" s="4"/>
      <c r="L33" s="1"/>
    </row>
    <row r="34" spans="3:12" x14ac:dyDescent="0.25">
      <c r="C34" s="6"/>
      <c r="D34" s="1"/>
      <c r="E34" s="1"/>
      <c r="F34" s="1"/>
      <c r="G34" s="1"/>
      <c r="H34" s="1"/>
      <c r="I34" s="1"/>
      <c r="J34" s="1"/>
      <c r="K34" s="4"/>
    </row>
    <row r="35" spans="3:12" x14ac:dyDescent="0.25">
      <c r="C35" s="11" t="s">
        <v>221</v>
      </c>
      <c r="D35" s="1"/>
      <c r="E35" s="1"/>
      <c r="F35" s="1"/>
      <c r="G35" s="1"/>
      <c r="H35" s="1"/>
      <c r="I35" s="1"/>
      <c r="J35" s="1"/>
      <c r="K35" s="4"/>
    </row>
    <row r="36" spans="3:12" x14ac:dyDescent="0.25">
      <c r="C36" s="11" t="s">
        <v>219</v>
      </c>
      <c r="D36" s="1"/>
      <c r="E36" s="1"/>
      <c r="F36" s="1"/>
      <c r="G36" s="1"/>
      <c r="H36" s="1"/>
      <c r="I36" s="1"/>
      <c r="J36" s="1"/>
      <c r="K36" s="4"/>
    </row>
    <row r="37" spans="3:12" ht="15.75" thickBot="1" x14ac:dyDescent="0.3">
      <c r="C37" s="123" t="s">
        <v>220</v>
      </c>
      <c r="D37" s="16"/>
      <c r="E37" s="16"/>
      <c r="F37" s="16"/>
      <c r="G37" s="16"/>
      <c r="H37" s="16"/>
      <c r="I37" s="16"/>
      <c r="J37" s="16"/>
      <c r="K37" s="17"/>
    </row>
  </sheetData>
  <mergeCells count="2">
    <mergeCell ref="C2:K3"/>
    <mergeCell ref="C5:K5"/>
  </mergeCells>
  <printOptions horizontalCentered="1"/>
  <pageMargins left="0.62" right="0.5" top="0.75" bottom="0.75" header="0.3" footer="0.3"/>
  <pageSetup scale="98" orientation="portrait" r:id="rId1"/>
  <headerFooter>
    <oddFooter>&amp;LCONTRACTOR PAY APPLICATION INSTRUCTIONS&amp;RPage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
  <sheetViews>
    <sheetView showGridLines="0" topLeftCell="A19" zoomScaleNormal="100" workbookViewId="0">
      <selection activeCell="L9" sqref="L9"/>
    </sheetView>
  </sheetViews>
  <sheetFormatPr defaultColWidth="9.140625" defaultRowHeight="15" x14ac:dyDescent="0.25"/>
  <cols>
    <col min="1" max="2" width="9.140625" style="18"/>
    <col min="3" max="3" width="0.5703125" style="18" customWidth="1"/>
    <col min="4" max="4" width="4.42578125" style="18" customWidth="1"/>
    <col min="5" max="5" width="18.5703125" style="18" customWidth="1"/>
    <col min="6" max="6" width="4.5703125" style="18" customWidth="1"/>
    <col min="7" max="7" width="4" style="18" customWidth="1"/>
    <col min="8" max="8" width="6.140625" style="18" customWidth="1"/>
    <col min="9" max="9" width="10.42578125" style="18" customWidth="1"/>
    <col min="10" max="10" width="7.140625" style="18" customWidth="1"/>
    <col min="11" max="11" width="10.7109375" style="18" bestFit="1" customWidth="1"/>
    <col min="12" max="12" width="9.42578125" style="18" customWidth="1"/>
    <col min="13" max="14" width="1.42578125" style="18" customWidth="1"/>
    <col min="15" max="15" width="8.140625" style="18" customWidth="1"/>
    <col min="16" max="16" width="2.85546875" style="18" customWidth="1"/>
    <col min="17" max="17" width="0.5703125" style="18" customWidth="1"/>
    <col min="18" max="18" width="9.140625" style="18"/>
    <col min="19" max="19" width="10" style="18" customWidth="1"/>
    <col min="20" max="20" width="19.5703125" style="18" customWidth="1"/>
    <col min="21" max="21" width="13.42578125" style="18" bestFit="1" customWidth="1"/>
    <col min="22" max="22" width="9.140625" style="18"/>
    <col min="23" max="23" width="4.85546875" style="18" customWidth="1"/>
    <col min="24" max="16384" width="9.140625" style="18"/>
  </cols>
  <sheetData>
    <row r="1" spans="1:23" x14ac:dyDescent="0.25">
      <c r="A1"/>
    </row>
    <row r="2" spans="1:23" ht="3" customHeight="1" x14ac:dyDescent="0.25">
      <c r="C2" s="19"/>
      <c r="D2" s="19"/>
      <c r="E2" s="19"/>
      <c r="F2" s="19"/>
      <c r="G2" s="19"/>
      <c r="H2" s="19"/>
      <c r="I2" s="19"/>
      <c r="J2" s="19"/>
      <c r="K2" s="19"/>
      <c r="L2" s="19"/>
      <c r="M2" s="19"/>
      <c r="N2" s="19"/>
      <c r="O2" s="19"/>
      <c r="P2" s="19"/>
      <c r="Q2" s="19"/>
    </row>
    <row r="3" spans="1:23" ht="15.75" x14ac:dyDescent="0.25">
      <c r="C3" s="19"/>
      <c r="D3" s="20" t="s">
        <v>21</v>
      </c>
      <c r="E3" s="21"/>
      <c r="F3" s="21"/>
      <c r="G3" s="21"/>
      <c r="H3" s="21"/>
      <c r="I3" s="21"/>
      <c r="J3" s="21"/>
      <c r="K3" s="21"/>
      <c r="L3" s="21"/>
      <c r="M3" s="21"/>
      <c r="N3" s="21"/>
      <c r="O3" s="21"/>
      <c r="P3" s="21"/>
      <c r="Q3" s="22"/>
    </row>
    <row r="4" spans="1:23" ht="15.75" x14ac:dyDescent="0.25">
      <c r="C4" s="19"/>
      <c r="D4" s="20" t="s">
        <v>22</v>
      </c>
      <c r="E4" s="21"/>
      <c r="F4" s="21"/>
      <c r="G4" s="21"/>
      <c r="H4" s="21"/>
      <c r="I4" s="21"/>
      <c r="J4" s="21"/>
      <c r="K4" s="21"/>
      <c r="L4" s="21"/>
      <c r="M4" s="21"/>
      <c r="N4" s="21"/>
      <c r="O4" s="21"/>
      <c r="P4" s="21"/>
      <c r="Q4" s="22"/>
    </row>
    <row r="5" spans="1:23" ht="9" customHeight="1" x14ac:dyDescent="0.25">
      <c r="C5" s="19"/>
      <c r="D5" s="23"/>
      <c r="E5" s="23"/>
      <c r="F5" s="23"/>
      <c r="G5" s="23"/>
      <c r="H5" s="23"/>
      <c r="I5" s="23"/>
      <c r="J5" s="23"/>
      <c r="K5" s="23"/>
      <c r="L5" s="23"/>
      <c r="M5" s="23"/>
      <c r="N5" s="23"/>
      <c r="O5" s="23"/>
      <c r="P5" s="23"/>
      <c r="Q5" s="24"/>
    </row>
    <row r="6" spans="1:23" x14ac:dyDescent="0.25">
      <c r="C6" s="19"/>
      <c r="D6" s="25" t="s">
        <v>24</v>
      </c>
      <c r="E6" s="76" t="s">
        <v>49</v>
      </c>
      <c r="F6" s="76"/>
      <c r="G6" s="76"/>
      <c r="H6" s="76"/>
      <c r="I6" s="23"/>
      <c r="O6" s="23"/>
      <c r="P6" s="23"/>
      <c r="Q6" s="24"/>
    </row>
    <row r="7" spans="1:23" x14ac:dyDescent="0.25">
      <c r="C7" s="19"/>
      <c r="D7" s="23"/>
      <c r="E7" s="25" t="s">
        <v>25</v>
      </c>
      <c r="F7" s="23"/>
      <c r="G7" s="23"/>
      <c r="H7" s="23"/>
      <c r="I7" s="23"/>
      <c r="J7" s="23"/>
      <c r="K7" s="27" t="s">
        <v>23</v>
      </c>
      <c r="L7" s="147" t="s">
        <v>50</v>
      </c>
      <c r="M7" s="147"/>
      <c r="N7" s="147"/>
      <c r="O7" s="29"/>
      <c r="P7" s="23"/>
      <c r="Q7" s="24"/>
    </row>
    <row r="8" spans="1:23" x14ac:dyDescent="0.25">
      <c r="C8" s="19"/>
      <c r="D8" s="23"/>
      <c r="E8" s="25" t="s">
        <v>27</v>
      </c>
      <c r="F8" s="23"/>
      <c r="G8" s="23"/>
      <c r="H8" s="23"/>
      <c r="I8" s="23"/>
      <c r="J8" s="23"/>
      <c r="K8" s="27" t="s">
        <v>26</v>
      </c>
      <c r="L8" s="77" t="s">
        <v>216</v>
      </c>
      <c r="M8" s="26"/>
      <c r="N8" s="26"/>
      <c r="O8" s="23"/>
      <c r="P8" s="23"/>
      <c r="Q8" s="24"/>
    </row>
    <row r="9" spans="1:23" x14ac:dyDescent="0.25">
      <c r="C9" s="19"/>
      <c r="D9" s="23"/>
      <c r="E9" s="25" t="s">
        <v>28</v>
      </c>
      <c r="F9" s="23"/>
      <c r="G9" s="23"/>
      <c r="H9" s="23"/>
      <c r="I9" s="23"/>
      <c r="J9" s="23"/>
      <c r="K9" s="23"/>
      <c r="L9" s="23"/>
      <c r="M9" s="23"/>
      <c r="N9" s="23"/>
      <c r="O9" s="23"/>
      <c r="P9" s="23"/>
      <c r="Q9" s="24"/>
    </row>
    <row r="10" spans="1:23" ht="9.75" customHeight="1" x14ac:dyDescent="0.25">
      <c r="C10" s="19"/>
      <c r="D10" s="23"/>
      <c r="E10" s="23"/>
      <c r="F10" s="23"/>
      <c r="G10" s="23"/>
      <c r="H10" s="23"/>
      <c r="I10" s="23"/>
      <c r="J10" s="23"/>
      <c r="K10" s="23"/>
      <c r="L10" s="23"/>
      <c r="M10" s="43"/>
      <c r="N10" s="43"/>
      <c r="O10" s="43"/>
      <c r="P10" s="43"/>
      <c r="Q10" s="24"/>
    </row>
    <row r="11" spans="1:23" x14ac:dyDescent="0.25">
      <c r="C11" s="19"/>
      <c r="D11" s="25" t="s">
        <v>29</v>
      </c>
      <c r="E11" s="30" t="s">
        <v>30</v>
      </c>
      <c r="F11" s="76" t="s">
        <v>51</v>
      </c>
      <c r="G11" s="26"/>
      <c r="H11" s="26"/>
      <c r="I11" s="26"/>
      <c r="J11" s="26"/>
      <c r="K11" s="26"/>
      <c r="L11" s="26"/>
      <c r="M11" s="26"/>
      <c r="N11" s="43"/>
      <c r="O11" s="95"/>
      <c r="P11" s="94"/>
      <c r="Q11" s="24"/>
      <c r="S11" s="31"/>
      <c r="T11" s="148" t="s">
        <v>31</v>
      </c>
      <c r="U11" s="148"/>
      <c r="V11" s="148"/>
      <c r="W11" s="32"/>
    </row>
    <row r="12" spans="1:23" ht="15.75" thickBot="1" x14ac:dyDescent="0.3">
      <c r="C12" s="19"/>
      <c r="D12" s="23"/>
      <c r="E12" s="30" t="s">
        <v>32</v>
      </c>
      <c r="F12" s="76" t="s">
        <v>52</v>
      </c>
      <c r="G12" s="28"/>
      <c r="H12" s="28"/>
      <c r="I12" s="28"/>
      <c r="J12" s="28"/>
      <c r="K12" s="28"/>
      <c r="L12" s="28"/>
      <c r="M12" s="28"/>
      <c r="N12" s="43"/>
      <c r="O12" s="97"/>
      <c r="P12" s="100"/>
      <c r="Q12" s="33"/>
      <c r="S12" s="34"/>
      <c r="T12" s="35"/>
      <c r="U12" s="35"/>
      <c r="V12" s="35"/>
      <c r="W12" s="36"/>
    </row>
    <row r="13" spans="1:23" ht="16.5" thickTop="1" thickBot="1" x14ac:dyDescent="0.3">
      <c r="C13" s="19"/>
      <c r="D13" s="25" t="s">
        <v>56</v>
      </c>
      <c r="E13" s="30" t="s">
        <v>53</v>
      </c>
      <c r="F13" s="76"/>
      <c r="G13" s="78" t="s">
        <v>54</v>
      </c>
      <c r="H13" s="28"/>
      <c r="I13" s="28"/>
      <c r="J13" s="37" t="s">
        <v>33</v>
      </c>
      <c r="K13" s="78" t="s">
        <v>55</v>
      </c>
      <c r="L13" s="28"/>
      <c r="M13" s="28"/>
      <c r="N13" s="95"/>
      <c r="O13" s="96"/>
      <c r="P13" s="96"/>
      <c r="Q13" s="24"/>
      <c r="S13" s="34"/>
      <c r="T13" s="114" t="s">
        <v>119</v>
      </c>
      <c r="U13" s="38">
        <f>J17-'Schedule of Values'!E121</f>
        <v>0</v>
      </c>
      <c r="V13" s="23" t="str">
        <f t="shared" ref="V13:V16" si="0">IF(U13=0,"Good","Double Check")</f>
        <v>Good</v>
      </c>
      <c r="W13" s="36"/>
    </row>
    <row r="14" spans="1:23" ht="16.5" thickTop="1" thickBot="1" x14ac:dyDescent="0.3">
      <c r="C14" s="19"/>
      <c r="D14" s="23"/>
      <c r="E14" s="23"/>
      <c r="F14" s="23"/>
      <c r="G14" s="23"/>
      <c r="H14" s="23"/>
      <c r="I14" s="39" t="s">
        <v>34</v>
      </c>
      <c r="J14" s="23"/>
      <c r="K14" s="23"/>
      <c r="L14" s="23"/>
      <c r="M14" s="43"/>
      <c r="N14" s="98"/>
      <c r="O14" s="96"/>
      <c r="P14" s="96"/>
      <c r="Q14" s="24"/>
      <c r="S14" s="34"/>
      <c r="T14" s="114" t="s">
        <v>120</v>
      </c>
      <c r="U14" s="38">
        <f>J19-'Schedule of Values'!L121</f>
        <v>0</v>
      </c>
      <c r="V14" s="23" t="str">
        <f t="shared" si="0"/>
        <v>Good</v>
      </c>
      <c r="W14" s="36"/>
    </row>
    <row r="15" spans="1:23" ht="16.5" thickTop="1" thickBot="1" x14ac:dyDescent="0.3">
      <c r="C15" s="19"/>
      <c r="D15" s="23"/>
      <c r="E15" s="88" t="s">
        <v>98</v>
      </c>
      <c r="G15" s="23"/>
      <c r="H15" s="23"/>
      <c r="I15" s="23"/>
      <c r="J15" s="153"/>
      <c r="K15" s="153"/>
      <c r="L15" s="153"/>
      <c r="M15" s="153"/>
      <c r="P15" s="23"/>
      <c r="Q15" s="24"/>
      <c r="S15" s="34"/>
      <c r="T15" s="40" t="s">
        <v>121</v>
      </c>
      <c r="U15" s="38">
        <f>J20-('Schedule of Values'!I121-'Schedule of Values'!L121)</f>
        <v>0</v>
      </c>
      <c r="V15" s="23" t="str">
        <f t="shared" si="0"/>
        <v>Good</v>
      </c>
      <c r="W15" s="36"/>
    </row>
    <row r="16" spans="1:23" ht="16.5" thickTop="1" thickBot="1" x14ac:dyDescent="0.3">
      <c r="C16" s="19"/>
      <c r="D16" s="1"/>
      <c r="E16" s="89" t="s">
        <v>99</v>
      </c>
      <c r="G16" s="43"/>
      <c r="H16" s="43"/>
      <c r="I16" s="43"/>
      <c r="J16" s="154">
        <f>I48</f>
        <v>0</v>
      </c>
      <c r="K16" s="154"/>
      <c r="L16" s="154"/>
      <c r="M16" s="154"/>
      <c r="P16" s="23"/>
      <c r="Q16" s="24"/>
      <c r="S16" s="34"/>
      <c r="T16" s="40" t="s">
        <v>215</v>
      </c>
      <c r="U16" s="38">
        <f>J16-'Schedule of Values'!D121</f>
        <v>0</v>
      </c>
      <c r="V16" s="23" t="str">
        <f t="shared" si="0"/>
        <v>Good</v>
      </c>
      <c r="W16" s="36"/>
    </row>
    <row r="17" spans="1:23" ht="16.5" thickTop="1" thickBot="1" x14ac:dyDescent="0.3">
      <c r="C17" s="19"/>
      <c r="D17" s="84"/>
      <c r="E17" s="90" t="s">
        <v>100</v>
      </c>
      <c r="G17" s="43"/>
      <c r="H17" s="43"/>
      <c r="I17" s="43"/>
      <c r="J17" s="155">
        <f>J16+J15</f>
        <v>0</v>
      </c>
      <c r="K17" s="155"/>
      <c r="L17" s="155"/>
      <c r="M17" s="155"/>
      <c r="P17" s="43"/>
      <c r="Q17" s="24"/>
      <c r="S17" s="44"/>
      <c r="T17" s="45"/>
      <c r="U17" s="45"/>
      <c r="V17" s="45"/>
      <c r="W17" s="46"/>
    </row>
    <row r="18" spans="1:23" ht="16.5" thickTop="1" thickBot="1" x14ac:dyDescent="0.3">
      <c r="C18" s="41"/>
      <c r="D18" s="85"/>
      <c r="E18" s="88" t="s">
        <v>101</v>
      </c>
      <c r="F18" s="48"/>
      <c r="G18" s="48"/>
      <c r="H18" s="43"/>
      <c r="I18" s="43"/>
      <c r="J18" s="149">
        <f>'Schedule of Values'!I121</f>
        <v>0</v>
      </c>
      <c r="K18" s="149"/>
      <c r="L18" s="149"/>
      <c r="M18" s="149"/>
      <c r="P18" s="93"/>
      <c r="Q18" s="24"/>
    </row>
    <row r="19" spans="1:23" ht="16.5" thickTop="1" thickBot="1" x14ac:dyDescent="0.3">
      <c r="A19" s="42"/>
      <c r="B19" s="42"/>
      <c r="C19" s="19"/>
      <c r="D19" s="43"/>
      <c r="E19" s="88"/>
      <c r="F19" s="91" t="s">
        <v>102</v>
      </c>
      <c r="G19" s="112"/>
      <c r="H19" s="88" t="s">
        <v>118</v>
      </c>
      <c r="I19" s="88"/>
      <c r="J19" s="149">
        <f>G19*J18</f>
        <v>0</v>
      </c>
      <c r="K19" s="149"/>
      <c r="L19" s="149"/>
      <c r="M19" s="149"/>
      <c r="P19" s="43"/>
      <c r="Q19" s="24"/>
    </row>
    <row r="20" spans="1:23" ht="16.5" thickTop="1" thickBot="1" x14ac:dyDescent="0.3">
      <c r="A20" s="42"/>
      <c r="B20" s="42"/>
      <c r="C20" s="41"/>
      <c r="D20" s="43"/>
      <c r="E20" s="90" t="s">
        <v>103</v>
      </c>
      <c r="G20" s="43"/>
      <c r="H20" s="43"/>
      <c r="I20" s="49"/>
      <c r="J20" s="149">
        <f>J18-J19</f>
        <v>0</v>
      </c>
      <c r="K20" s="149"/>
      <c r="L20" s="149"/>
      <c r="M20" s="149"/>
      <c r="P20" s="43"/>
      <c r="Q20" s="24"/>
    </row>
    <row r="21" spans="1:23" ht="15.75" thickTop="1" x14ac:dyDescent="0.25">
      <c r="A21" s="42"/>
      <c r="B21" s="42"/>
      <c r="C21" s="41"/>
      <c r="D21" s="43"/>
      <c r="E21" s="88" t="s">
        <v>104</v>
      </c>
      <c r="F21" s="43"/>
      <c r="G21" s="43"/>
      <c r="H21" s="43"/>
      <c r="I21" s="49"/>
      <c r="J21" s="152"/>
      <c r="K21" s="152"/>
      <c r="L21" s="152"/>
      <c r="M21" s="152"/>
      <c r="P21" s="43"/>
      <c r="Q21" s="24"/>
    </row>
    <row r="22" spans="1:23" x14ac:dyDescent="0.25">
      <c r="A22" s="42"/>
      <c r="B22" s="42"/>
      <c r="C22" s="41"/>
      <c r="D22" s="43"/>
      <c r="J22" s="110"/>
      <c r="K22" s="110"/>
      <c r="L22" s="110"/>
      <c r="M22" s="110"/>
      <c r="P22" s="43"/>
      <c r="Q22" s="24"/>
    </row>
    <row r="23" spans="1:23" ht="16.5" thickBot="1" x14ac:dyDescent="0.3">
      <c r="C23" s="19"/>
      <c r="D23" s="43"/>
      <c r="E23" s="113" t="s">
        <v>105</v>
      </c>
      <c r="F23" s="43"/>
      <c r="G23" s="43"/>
      <c r="H23" s="43"/>
      <c r="I23" s="49"/>
      <c r="J23" s="151">
        <f>J20-J21</f>
        <v>0</v>
      </c>
      <c r="K23" s="151"/>
      <c r="L23" s="151"/>
      <c r="M23" s="151"/>
      <c r="P23" s="43"/>
      <c r="Q23" s="24"/>
    </row>
    <row r="24" spans="1:23" ht="16.5" thickTop="1" thickBot="1" x14ac:dyDescent="0.3">
      <c r="C24" s="19"/>
      <c r="D24" s="43"/>
      <c r="E24" s="88"/>
      <c r="F24" s="43"/>
      <c r="G24" s="43"/>
      <c r="H24" s="43"/>
      <c r="I24" s="49"/>
      <c r="J24" s="110"/>
      <c r="K24" s="110"/>
      <c r="L24" s="110"/>
      <c r="M24" s="110"/>
      <c r="P24" s="43"/>
      <c r="Q24" s="24"/>
    </row>
    <row r="25" spans="1:23" ht="15.75" thickTop="1" x14ac:dyDescent="0.25">
      <c r="C25" s="19"/>
      <c r="D25" s="43"/>
      <c r="E25" s="88" t="s">
        <v>106</v>
      </c>
      <c r="F25" s="43"/>
      <c r="G25" s="43"/>
      <c r="H25" s="43"/>
      <c r="I25" s="49"/>
      <c r="J25" s="149">
        <f>J17-J21-J23</f>
        <v>0</v>
      </c>
      <c r="K25" s="149"/>
      <c r="L25" s="149"/>
      <c r="M25" s="149"/>
      <c r="P25" s="43"/>
      <c r="Q25" s="24"/>
    </row>
    <row r="26" spans="1:23" ht="9.75" customHeight="1" x14ac:dyDescent="0.25">
      <c r="C26" s="19"/>
      <c r="D26" s="43"/>
      <c r="E26" s="86"/>
      <c r="F26" s="43"/>
      <c r="G26" s="43"/>
      <c r="H26" s="43"/>
      <c r="I26" s="43"/>
      <c r="P26" s="43"/>
      <c r="Q26" s="24"/>
    </row>
    <row r="27" spans="1:23" ht="6" customHeight="1" x14ac:dyDescent="0.25">
      <c r="C27" s="19"/>
      <c r="D27" s="43"/>
      <c r="E27" s="135" t="s">
        <v>117</v>
      </c>
      <c r="F27" s="135"/>
      <c r="G27" s="135"/>
      <c r="H27" s="135"/>
      <c r="I27" s="135"/>
      <c r="J27" s="135"/>
      <c r="K27" s="135"/>
      <c r="L27" s="109"/>
      <c r="M27" s="43"/>
      <c r="N27" s="43"/>
      <c r="O27" s="92"/>
      <c r="P27" s="43"/>
      <c r="Q27" s="24"/>
    </row>
    <row r="28" spans="1:23" ht="83.25" customHeight="1" x14ac:dyDescent="0.25">
      <c r="C28" s="19"/>
      <c r="D28" s="43"/>
      <c r="E28" s="135"/>
      <c r="F28" s="135"/>
      <c r="G28" s="135"/>
      <c r="H28" s="135"/>
      <c r="I28" s="135"/>
      <c r="J28" s="135"/>
      <c r="K28" s="135"/>
      <c r="L28" s="109"/>
      <c r="M28" s="43"/>
      <c r="N28" s="43"/>
      <c r="O28" s="92"/>
      <c r="P28" s="43"/>
      <c r="Q28" s="24"/>
    </row>
    <row r="29" spans="1:23" x14ac:dyDescent="0.25">
      <c r="C29" s="19"/>
      <c r="D29" s="43"/>
      <c r="E29" s="99" t="s">
        <v>107</v>
      </c>
      <c r="F29" s="48"/>
      <c r="G29" s="48"/>
      <c r="H29" s="43"/>
      <c r="I29" s="43"/>
      <c r="J29" s="87"/>
      <c r="K29" s="150"/>
      <c r="L29" s="150"/>
      <c r="M29" s="43"/>
      <c r="N29" s="43"/>
      <c r="O29" s="92"/>
      <c r="P29" s="43"/>
      <c r="Q29" s="24"/>
    </row>
    <row r="30" spans="1:23" ht="25.5" customHeight="1" x14ac:dyDescent="0.25">
      <c r="C30" s="19"/>
      <c r="D30" s="43"/>
      <c r="E30" s="26"/>
      <c r="F30" s="26"/>
      <c r="G30" s="26"/>
      <c r="H30" s="26"/>
      <c r="I30" s="26"/>
      <c r="J30" s="26"/>
      <c r="K30" s="26"/>
      <c r="N30" s="43"/>
      <c r="O30" s="43"/>
      <c r="P30" s="87"/>
      <c r="Q30" s="50"/>
    </row>
    <row r="31" spans="1:23" ht="17.25" x14ac:dyDescent="0.25">
      <c r="C31" s="19"/>
      <c r="D31" s="23"/>
      <c r="E31" s="51" t="s">
        <v>35</v>
      </c>
      <c r="F31" s="52"/>
      <c r="G31" s="52"/>
      <c r="H31" s="52"/>
      <c r="I31" s="52"/>
      <c r="J31" s="53"/>
      <c r="K31" s="53" t="s">
        <v>36</v>
      </c>
      <c r="N31" s="23"/>
      <c r="O31" s="23"/>
      <c r="P31" s="23"/>
      <c r="Q31" s="24"/>
    </row>
    <row r="32" spans="1:23" x14ac:dyDescent="0.25">
      <c r="C32" s="19"/>
      <c r="D32" s="23"/>
      <c r="E32" s="26"/>
      <c r="F32" s="26"/>
      <c r="G32" s="26"/>
      <c r="H32" s="26"/>
      <c r="I32" s="26"/>
      <c r="J32" s="26"/>
      <c r="K32" s="26"/>
      <c r="N32" s="23"/>
      <c r="O32" s="23"/>
      <c r="P32" s="23"/>
      <c r="Q32" s="24"/>
    </row>
    <row r="33" spans="3:17" ht="17.25" x14ac:dyDescent="0.25">
      <c r="C33" s="19"/>
      <c r="D33" s="23"/>
      <c r="E33" s="54" t="s">
        <v>37</v>
      </c>
      <c r="F33" s="25"/>
      <c r="G33" s="25"/>
      <c r="H33" s="25"/>
      <c r="I33" s="25"/>
      <c r="J33" s="55"/>
      <c r="K33" s="55"/>
      <c r="N33" s="23"/>
      <c r="O33" s="23"/>
      <c r="P33" s="23"/>
      <c r="Q33" s="24"/>
    </row>
    <row r="34" spans="3:17" x14ac:dyDescent="0.25">
      <c r="C34" s="19"/>
      <c r="D34" s="23"/>
      <c r="E34" s="101" t="s">
        <v>108</v>
      </c>
      <c r="F34" s="23"/>
      <c r="G34" s="23"/>
      <c r="H34" s="23"/>
      <c r="I34" s="23"/>
      <c r="J34" s="23"/>
      <c r="K34" s="23"/>
      <c r="L34" s="23"/>
      <c r="M34" s="23"/>
      <c r="N34" s="23"/>
      <c r="O34" s="23"/>
      <c r="P34" s="23"/>
      <c r="Q34" s="24"/>
    </row>
    <row r="35" spans="3:17" ht="93" customHeight="1" x14ac:dyDescent="0.25">
      <c r="C35" s="19"/>
      <c r="D35" s="23"/>
      <c r="E35" s="135" t="s">
        <v>109</v>
      </c>
      <c r="F35" s="135"/>
      <c r="G35" s="135"/>
      <c r="H35" s="135"/>
      <c r="I35" s="135"/>
      <c r="J35" s="135"/>
      <c r="K35" s="135"/>
      <c r="L35" s="23"/>
      <c r="M35" s="23"/>
      <c r="N35" s="23"/>
      <c r="O35" s="23"/>
      <c r="P35" s="23"/>
      <c r="Q35" s="24"/>
    </row>
    <row r="36" spans="3:17" x14ac:dyDescent="0.25">
      <c r="C36" s="19"/>
      <c r="D36" s="23"/>
      <c r="E36" s="99" t="s">
        <v>110</v>
      </c>
      <c r="F36" s="136"/>
      <c r="G36" s="136"/>
      <c r="H36" s="136"/>
      <c r="I36" s="136"/>
      <c r="J36" s="23"/>
      <c r="K36" s="23"/>
      <c r="L36" s="23"/>
      <c r="M36" s="23"/>
      <c r="N36" s="23"/>
      <c r="O36" s="23"/>
      <c r="P36" s="23"/>
      <c r="Q36" s="24"/>
    </row>
    <row r="37" spans="3:17" ht="6.75" customHeight="1" x14ac:dyDescent="0.25">
      <c r="C37" s="19"/>
      <c r="D37" s="23"/>
      <c r="E37" s="99"/>
      <c r="F37" s="99"/>
      <c r="G37" s="99"/>
      <c r="H37" s="99"/>
      <c r="I37" s="99"/>
      <c r="J37" s="99"/>
      <c r="K37" s="23"/>
      <c r="L37" s="23"/>
      <c r="M37" s="23"/>
      <c r="N37" s="23"/>
      <c r="O37" s="23"/>
      <c r="P37" s="23"/>
      <c r="Q37" s="24"/>
    </row>
    <row r="38" spans="3:17" ht="25.5" customHeight="1" x14ac:dyDescent="0.25">
      <c r="C38" s="19"/>
      <c r="D38" s="43"/>
      <c r="E38" s="26"/>
      <c r="F38" s="26"/>
      <c r="G38" s="26"/>
      <c r="H38" s="26"/>
      <c r="I38" s="26"/>
      <c r="J38" s="26"/>
      <c r="K38" s="26"/>
      <c r="N38" s="43"/>
      <c r="O38" s="43"/>
      <c r="P38" s="87"/>
      <c r="Q38" s="50"/>
    </row>
    <row r="39" spans="3:17" ht="17.25" x14ac:dyDescent="0.25">
      <c r="C39" s="19"/>
      <c r="D39" s="23"/>
      <c r="E39" s="51" t="s">
        <v>35</v>
      </c>
      <c r="F39" s="52"/>
      <c r="G39" s="52"/>
      <c r="H39" s="52"/>
      <c r="I39" s="52"/>
      <c r="J39" s="53"/>
      <c r="K39" s="53" t="s">
        <v>36</v>
      </c>
      <c r="N39" s="23"/>
      <c r="O39" s="23"/>
      <c r="P39" s="23"/>
      <c r="Q39" s="24"/>
    </row>
    <row r="40" spans="3:17" x14ac:dyDescent="0.25">
      <c r="C40" s="19"/>
      <c r="D40" s="23"/>
      <c r="E40" s="26"/>
      <c r="F40" s="26"/>
      <c r="G40" s="26"/>
      <c r="H40" s="26"/>
      <c r="I40" s="26"/>
      <c r="J40" s="26"/>
      <c r="K40" s="26"/>
      <c r="N40" s="23"/>
      <c r="O40" s="23"/>
      <c r="P40" s="23"/>
      <c r="Q40" s="24"/>
    </row>
    <row r="41" spans="3:17" ht="17.25" x14ac:dyDescent="0.25">
      <c r="C41" s="19"/>
      <c r="D41" s="23"/>
      <c r="E41" s="54" t="s">
        <v>37</v>
      </c>
      <c r="F41" s="25"/>
      <c r="G41" s="25"/>
      <c r="H41" s="25"/>
      <c r="I41" s="25"/>
      <c r="J41" s="25"/>
      <c r="K41" s="25"/>
      <c r="L41" s="55"/>
      <c r="M41" s="55"/>
      <c r="N41" s="23"/>
      <c r="O41" s="23"/>
      <c r="P41" s="23"/>
      <c r="Q41" s="24"/>
    </row>
    <row r="42" spans="3:17" x14ac:dyDescent="0.25">
      <c r="C42" s="19"/>
      <c r="D42" s="23"/>
      <c r="E42" s="103" t="s">
        <v>111</v>
      </c>
      <c r="F42" s="23"/>
      <c r="G42" s="102" t="s">
        <v>112</v>
      </c>
      <c r="H42" s="23"/>
      <c r="I42" s="23"/>
      <c r="J42" s="23"/>
      <c r="K42" s="23"/>
      <c r="L42" s="23"/>
      <c r="M42" s="23"/>
      <c r="N42" s="23"/>
      <c r="O42" s="23"/>
      <c r="P42" s="23"/>
      <c r="Q42" s="24"/>
    </row>
    <row r="43" spans="3:17" ht="6.75" customHeight="1" x14ac:dyDescent="0.25">
      <c r="C43" s="19"/>
      <c r="D43" s="23"/>
      <c r="F43" s="23"/>
      <c r="G43" s="23"/>
      <c r="H43" s="23"/>
      <c r="I43" s="23"/>
      <c r="J43" s="23"/>
      <c r="K43" s="102"/>
      <c r="L43" s="102"/>
      <c r="M43" s="102"/>
      <c r="N43" s="102"/>
      <c r="O43" s="102"/>
      <c r="P43" s="23"/>
      <c r="Q43" s="24"/>
    </row>
    <row r="44" spans="3:17" x14ac:dyDescent="0.25">
      <c r="C44" s="19"/>
      <c r="D44" s="23"/>
      <c r="E44" s="104" t="s">
        <v>113</v>
      </c>
      <c r="F44" s="137" t="s">
        <v>114</v>
      </c>
      <c r="G44" s="146"/>
      <c r="H44" s="138"/>
      <c r="I44" s="137" t="s">
        <v>115</v>
      </c>
      <c r="J44" s="138"/>
      <c r="L44" s="102"/>
      <c r="M44" s="102"/>
      <c r="N44" s="102"/>
      <c r="O44" s="102"/>
      <c r="P44" s="23"/>
      <c r="Q44" s="24"/>
    </row>
    <row r="45" spans="3:17" ht="13.5" customHeight="1" x14ac:dyDescent="0.25">
      <c r="C45" s="19"/>
      <c r="D45" s="23"/>
      <c r="E45" s="105"/>
      <c r="F45" s="143"/>
      <c r="G45" s="144"/>
      <c r="H45" s="145"/>
      <c r="I45" s="139"/>
      <c r="J45" s="140"/>
      <c r="K45" s="23"/>
      <c r="L45" s="23"/>
      <c r="M45" s="23"/>
      <c r="N45" s="23"/>
      <c r="O45" s="23"/>
      <c r="P45" s="23"/>
      <c r="Q45" s="24"/>
    </row>
    <row r="46" spans="3:17" x14ac:dyDescent="0.25">
      <c r="C46" s="19"/>
      <c r="D46" s="23"/>
      <c r="E46" s="106"/>
      <c r="F46" s="143"/>
      <c r="G46" s="144"/>
      <c r="H46" s="145"/>
      <c r="I46" s="141"/>
      <c r="J46" s="142"/>
      <c r="K46" s="23"/>
      <c r="L46" s="23"/>
      <c r="M46" s="23"/>
      <c r="N46" s="23"/>
      <c r="O46" s="23"/>
      <c r="P46" s="23"/>
      <c r="Q46" s="24"/>
    </row>
    <row r="47" spans="3:17" x14ac:dyDescent="0.25">
      <c r="C47" s="19"/>
      <c r="D47" s="23"/>
      <c r="E47" s="106"/>
      <c r="F47" s="143"/>
      <c r="G47" s="144"/>
      <c r="H47" s="145"/>
      <c r="I47" s="141"/>
      <c r="J47" s="142"/>
      <c r="K47" s="23"/>
      <c r="L47" s="23"/>
      <c r="M47" s="23"/>
      <c r="N47" s="23"/>
      <c r="O47" s="23"/>
      <c r="P47" s="23"/>
      <c r="Q47" s="24"/>
    </row>
    <row r="48" spans="3:17" x14ac:dyDescent="0.25">
      <c r="C48" s="19"/>
      <c r="D48" s="23"/>
      <c r="E48" s="107"/>
      <c r="F48" s="107"/>
      <c r="G48" s="107"/>
      <c r="H48" s="108" t="s">
        <v>116</v>
      </c>
      <c r="I48" s="133">
        <f>SUM(I45:J47)</f>
        <v>0</v>
      </c>
      <c r="J48" s="134"/>
      <c r="K48" s="23"/>
      <c r="L48" s="23"/>
      <c r="M48" s="23"/>
      <c r="N48" s="23"/>
      <c r="O48" s="23"/>
      <c r="P48" s="23"/>
      <c r="Q48" s="24"/>
    </row>
    <row r="49" spans="3:17" x14ac:dyDescent="0.25">
      <c r="C49" s="19"/>
      <c r="D49" s="23"/>
      <c r="E49" s="23"/>
      <c r="F49" s="23"/>
      <c r="G49" s="23"/>
      <c r="H49" s="23"/>
      <c r="I49" s="23"/>
      <c r="J49" s="23"/>
      <c r="K49" s="23"/>
      <c r="L49" s="23"/>
      <c r="M49" s="23"/>
      <c r="N49" s="23"/>
      <c r="O49" s="23"/>
      <c r="P49" s="23"/>
      <c r="Q49" s="24"/>
    </row>
    <row r="50" spans="3:17" ht="3.75" customHeight="1" x14ac:dyDescent="0.25">
      <c r="C50" s="19"/>
      <c r="D50" s="19"/>
      <c r="E50" s="19"/>
      <c r="F50" s="19"/>
      <c r="G50" s="19"/>
      <c r="H50" s="19"/>
      <c r="I50" s="19"/>
      <c r="J50" s="19"/>
      <c r="K50" s="19"/>
      <c r="L50" s="19"/>
      <c r="M50" s="19"/>
      <c r="N50" s="19"/>
      <c r="O50" s="19"/>
      <c r="P50" s="19"/>
      <c r="Q50" s="19"/>
    </row>
  </sheetData>
  <mergeCells count="24">
    <mergeCell ref="L7:N7"/>
    <mergeCell ref="T11:V11"/>
    <mergeCell ref="J20:M20"/>
    <mergeCell ref="K29:L29"/>
    <mergeCell ref="J25:M25"/>
    <mergeCell ref="J23:M23"/>
    <mergeCell ref="J21:M21"/>
    <mergeCell ref="J15:M15"/>
    <mergeCell ref="J16:M16"/>
    <mergeCell ref="J17:M17"/>
    <mergeCell ref="J18:M18"/>
    <mergeCell ref="J19:M19"/>
    <mergeCell ref="I48:J48"/>
    <mergeCell ref="E35:K35"/>
    <mergeCell ref="E27:K28"/>
    <mergeCell ref="F36:I36"/>
    <mergeCell ref="I44:J44"/>
    <mergeCell ref="I45:J45"/>
    <mergeCell ref="I46:J46"/>
    <mergeCell ref="I47:J47"/>
    <mergeCell ref="F45:H45"/>
    <mergeCell ref="F46:H46"/>
    <mergeCell ref="F47:H47"/>
    <mergeCell ref="F44:H44"/>
  </mergeCells>
  <conditionalFormatting sqref="V13:V16">
    <cfRule type="containsText" dxfId="1" priority="2" operator="containsText" text="Good">
      <formula>NOT(ISERROR(SEARCH("Good",V13)))</formula>
    </cfRule>
  </conditionalFormatting>
  <conditionalFormatting sqref="V13:V16">
    <cfRule type="notContainsText" dxfId="0" priority="1" operator="notContains" text="Good">
      <formula>ISERROR(SEARCH("Good",V13))</formula>
    </cfRule>
  </conditionalFormatting>
  <printOptions horizontalCentered="1"/>
  <pageMargins left="0.62" right="0.5" top="0.75" bottom="0.75" header="0.3" footer="0.3"/>
  <pageSetup scale="82" orientation="portrait" r:id="rId1"/>
  <headerFooter>
    <oddFooter>&amp;LCONTRACTOR PAY APPLICATION INSTRUCTIONS&amp;RPage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1"/>
  <sheetViews>
    <sheetView zoomScaleNormal="100" zoomScaleSheetLayoutView="110" zoomScalePageLayoutView="60" workbookViewId="0">
      <pane ySplit="10" topLeftCell="A93" activePane="bottomLeft" state="frozen"/>
      <selection activeCell="B13" sqref="B13"/>
      <selection pane="bottomLeft" activeCell="J122" sqref="J122"/>
    </sheetView>
  </sheetViews>
  <sheetFormatPr defaultColWidth="9.140625" defaultRowHeight="14.25" x14ac:dyDescent="0.2"/>
  <cols>
    <col min="1" max="1" width="5.28515625" style="58" customWidth="1"/>
    <col min="2" max="2" width="51.5703125" style="58" customWidth="1"/>
    <col min="3" max="5" width="13.85546875" style="58" customWidth="1"/>
    <col min="6" max="6" width="13.7109375" style="58" customWidth="1"/>
    <col min="7" max="8" width="14.140625" style="58" customWidth="1"/>
    <col min="9" max="9" width="14.85546875" style="58" customWidth="1"/>
    <col min="10" max="10" width="9.85546875" style="58" customWidth="1"/>
    <col min="11" max="11" width="11.28515625" style="58" customWidth="1"/>
    <col min="12" max="12" width="15" style="58" customWidth="1"/>
    <col min="13" max="16384" width="9.140625" style="58"/>
  </cols>
  <sheetData>
    <row r="1" spans="1:14" ht="16.5" thickBot="1" x14ac:dyDescent="0.3">
      <c r="A1" s="166" t="s">
        <v>57</v>
      </c>
      <c r="B1" s="166"/>
      <c r="C1" s="166"/>
      <c r="D1" s="166"/>
      <c r="E1" s="166"/>
      <c r="F1" s="166"/>
      <c r="G1" s="56"/>
      <c r="H1" s="56"/>
      <c r="I1" s="56"/>
      <c r="J1" s="56"/>
      <c r="K1" s="56"/>
      <c r="L1" s="57" t="s">
        <v>58</v>
      </c>
    </row>
    <row r="2" spans="1:14" ht="9" customHeight="1" x14ac:dyDescent="0.25">
      <c r="A2" s="59"/>
      <c r="B2" s="59"/>
      <c r="C2" s="59"/>
      <c r="D2" s="59"/>
      <c r="E2" s="59"/>
      <c r="F2" s="59"/>
      <c r="G2" s="60"/>
      <c r="H2" s="60"/>
      <c r="I2" s="60"/>
      <c r="J2" s="60"/>
      <c r="K2" s="60"/>
      <c r="L2" s="61"/>
    </row>
    <row r="3" spans="1:14" customFormat="1" ht="15" x14ac:dyDescent="0.25">
      <c r="A3" s="79" t="s">
        <v>59</v>
      </c>
      <c r="B3" s="63"/>
      <c r="C3" s="63"/>
      <c r="D3" s="63"/>
      <c r="E3" s="63"/>
      <c r="F3" s="63"/>
      <c r="G3" s="63"/>
      <c r="H3" s="63"/>
      <c r="I3" s="63"/>
      <c r="J3" s="63"/>
      <c r="K3" s="63"/>
      <c r="L3" s="64"/>
      <c r="N3" s="1"/>
    </row>
    <row r="4" spans="1:14" customFormat="1" ht="15" x14ac:dyDescent="0.25">
      <c r="A4" s="62" t="s">
        <v>38</v>
      </c>
      <c r="B4" s="63"/>
      <c r="C4" s="63"/>
      <c r="D4" s="63"/>
      <c r="E4" s="63"/>
      <c r="F4" s="63"/>
      <c r="G4" s="63"/>
      <c r="H4" s="63"/>
      <c r="I4" s="63"/>
      <c r="J4" s="63"/>
      <c r="K4" s="63"/>
      <c r="L4" s="64"/>
      <c r="N4" s="1"/>
    </row>
    <row r="5" spans="1:14" customFormat="1" ht="6" customHeight="1" thickBot="1" x14ac:dyDescent="0.3">
      <c r="A5" s="62"/>
      <c r="B5" s="63"/>
      <c r="C5" s="63"/>
      <c r="D5" s="63"/>
      <c r="E5" s="63"/>
      <c r="F5" s="63"/>
      <c r="G5" s="63"/>
      <c r="H5" s="63"/>
      <c r="I5" s="63"/>
      <c r="J5" s="63"/>
      <c r="K5" s="63"/>
      <c r="L5" s="64"/>
      <c r="N5" s="1"/>
    </row>
    <row r="6" spans="1:14" s="68" customFormat="1" ht="15.75" thickBot="1" x14ac:dyDescent="0.3">
      <c r="A6" s="65" t="s">
        <v>39</v>
      </c>
      <c r="B6" s="65" t="s">
        <v>40</v>
      </c>
      <c r="C6" s="65" t="s">
        <v>41</v>
      </c>
      <c r="D6" s="67" t="s">
        <v>42</v>
      </c>
      <c r="E6" s="67" t="s">
        <v>43</v>
      </c>
      <c r="F6" s="66" t="s">
        <v>44</v>
      </c>
      <c r="G6" s="66" t="s">
        <v>45</v>
      </c>
      <c r="H6" s="67" t="s">
        <v>61</v>
      </c>
      <c r="I6" s="67" t="s">
        <v>62</v>
      </c>
      <c r="J6" s="67" t="s">
        <v>130</v>
      </c>
      <c r="K6" s="67" t="s">
        <v>131</v>
      </c>
      <c r="L6" s="67" t="s">
        <v>133</v>
      </c>
    </row>
    <row r="7" spans="1:14" ht="15" customHeight="1" thickBot="1" x14ac:dyDescent="0.25">
      <c r="A7" s="156" t="s">
        <v>66</v>
      </c>
      <c r="B7" s="156" t="s">
        <v>64</v>
      </c>
      <c r="C7" s="168" t="s">
        <v>65</v>
      </c>
      <c r="D7" s="168"/>
      <c r="E7" s="168"/>
      <c r="F7" s="161" t="s">
        <v>46</v>
      </c>
      <c r="G7" s="167"/>
      <c r="H7" s="162"/>
      <c r="I7" s="156" t="s">
        <v>129</v>
      </c>
      <c r="J7" s="156" t="s">
        <v>132</v>
      </c>
      <c r="K7" s="156" t="s">
        <v>134</v>
      </c>
      <c r="L7" s="156" t="s">
        <v>63</v>
      </c>
    </row>
    <row r="8" spans="1:14" ht="15" customHeight="1" thickBot="1" x14ac:dyDescent="0.25">
      <c r="A8" s="157"/>
      <c r="B8" s="157"/>
      <c r="C8" s="163" t="s">
        <v>126</v>
      </c>
      <c r="D8" s="163" t="s">
        <v>127</v>
      </c>
      <c r="E8" s="163" t="s">
        <v>135</v>
      </c>
      <c r="F8" s="163" t="s">
        <v>47</v>
      </c>
      <c r="G8" s="161" t="s">
        <v>48</v>
      </c>
      <c r="H8" s="162"/>
      <c r="I8" s="157"/>
      <c r="J8" s="157"/>
      <c r="K8" s="157"/>
      <c r="L8" s="157"/>
    </row>
    <row r="9" spans="1:14" ht="14.25" customHeight="1" x14ac:dyDescent="0.2">
      <c r="A9" s="157"/>
      <c r="B9" s="157"/>
      <c r="C9" s="164" t="s">
        <v>47</v>
      </c>
      <c r="D9" s="164"/>
      <c r="E9" s="164"/>
      <c r="F9" s="164" t="s">
        <v>47</v>
      </c>
      <c r="G9" s="157" t="s">
        <v>60</v>
      </c>
      <c r="H9" s="157" t="s">
        <v>128</v>
      </c>
      <c r="I9" s="157"/>
      <c r="J9" s="157"/>
      <c r="K9" s="157"/>
      <c r="L9" s="157"/>
    </row>
    <row r="10" spans="1:14" ht="15.75" customHeight="1" thickBot="1" x14ac:dyDescent="0.25">
      <c r="A10" s="158"/>
      <c r="B10" s="158"/>
      <c r="C10" s="165"/>
      <c r="D10" s="165"/>
      <c r="E10" s="165"/>
      <c r="F10" s="165"/>
      <c r="G10" s="158"/>
      <c r="H10" s="158"/>
      <c r="I10" s="158"/>
      <c r="J10" s="158"/>
      <c r="K10" s="158"/>
      <c r="L10" s="158"/>
    </row>
    <row r="11" spans="1:14" x14ac:dyDescent="0.2">
      <c r="A11" s="80">
        <v>1</v>
      </c>
      <c r="B11" s="81" t="s">
        <v>67</v>
      </c>
      <c r="C11" s="70"/>
      <c r="D11" s="70"/>
      <c r="E11" s="82">
        <f>D11+C11</f>
        <v>0</v>
      </c>
      <c r="F11" s="70"/>
      <c r="G11" s="70"/>
      <c r="H11" s="70"/>
      <c r="I11" s="82">
        <f>F11+G11+H11</f>
        <v>0</v>
      </c>
      <c r="J11" s="122" t="str">
        <f>IFERROR((I11/E11),"")</f>
        <v/>
      </c>
      <c r="K11" s="83">
        <f>E11-I11</f>
        <v>0</v>
      </c>
      <c r="L11" s="83">
        <f>'PA Cover Page'!$G$19*'Schedule of Values'!I11</f>
        <v>0</v>
      </c>
    </row>
    <row r="12" spans="1:14" x14ac:dyDescent="0.2">
      <c r="A12" s="80">
        <v>2</v>
      </c>
      <c r="B12" s="81" t="s">
        <v>68</v>
      </c>
      <c r="C12" s="70"/>
      <c r="D12" s="70"/>
      <c r="E12" s="82">
        <f t="shared" ref="E12:E55" si="0">D12+C12</f>
        <v>0</v>
      </c>
      <c r="F12" s="70"/>
      <c r="G12" s="70"/>
      <c r="H12" s="70"/>
      <c r="I12" s="82">
        <f t="shared" ref="I12:I55" si="1">F12+G12+H12</f>
        <v>0</v>
      </c>
      <c r="J12" s="122" t="str">
        <f t="shared" ref="J12:J75" si="2">IFERROR((I12/E12),"")</f>
        <v/>
      </c>
      <c r="K12" s="83">
        <f t="shared" ref="K12:K55" si="3">E12-I12</f>
        <v>0</v>
      </c>
      <c r="L12" s="83">
        <f>'PA Cover Page'!$G$19*'Schedule of Values'!I12</f>
        <v>0</v>
      </c>
    </row>
    <row r="13" spans="1:14" x14ac:dyDescent="0.2">
      <c r="A13" s="80">
        <v>3</v>
      </c>
      <c r="B13" s="81" t="s">
        <v>69</v>
      </c>
      <c r="C13" s="70"/>
      <c r="D13" s="70"/>
      <c r="E13" s="82">
        <f t="shared" si="0"/>
        <v>0</v>
      </c>
      <c r="F13" s="70"/>
      <c r="G13" s="70"/>
      <c r="H13" s="70"/>
      <c r="I13" s="82">
        <f t="shared" si="1"/>
        <v>0</v>
      </c>
      <c r="J13" s="122" t="str">
        <f t="shared" si="2"/>
        <v/>
      </c>
      <c r="K13" s="83">
        <f t="shared" si="3"/>
        <v>0</v>
      </c>
      <c r="L13" s="83">
        <f>'PA Cover Page'!$G$19*'Schedule of Values'!I13</f>
        <v>0</v>
      </c>
    </row>
    <row r="14" spans="1:14" x14ac:dyDescent="0.2">
      <c r="A14" s="80">
        <v>4</v>
      </c>
      <c r="B14" s="81" t="s">
        <v>70</v>
      </c>
      <c r="C14" s="70"/>
      <c r="D14" s="70"/>
      <c r="E14" s="82">
        <f t="shared" si="0"/>
        <v>0</v>
      </c>
      <c r="F14" s="70"/>
      <c r="G14" s="70"/>
      <c r="H14" s="70"/>
      <c r="I14" s="82">
        <f t="shared" si="1"/>
        <v>0</v>
      </c>
      <c r="J14" s="122" t="str">
        <f t="shared" si="2"/>
        <v/>
      </c>
      <c r="K14" s="83">
        <f t="shared" si="3"/>
        <v>0</v>
      </c>
      <c r="L14" s="83">
        <f>'PA Cover Page'!$G$19*'Schedule of Values'!I14</f>
        <v>0</v>
      </c>
    </row>
    <row r="15" spans="1:14" x14ac:dyDescent="0.2">
      <c r="A15" s="80">
        <v>5</v>
      </c>
      <c r="B15" s="81" t="s">
        <v>71</v>
      </c>
      <c r="C15" s="70"/>
      <c r="D15" s="70"/>
      <c r="E15" s="82">
        <f t="shared" si="0"/>
        <v>0</v>
      </c>
      <c r="F15" s="70"/>
      <c r="G15" s="70"/>
      <c r="H15" s="70"/>
      <c r="I15" s="82">
        <f t="shared" si="1"/>
        <v>0</v>
      </c>
      <c r="J15" s="122" t="str">
        <f t="shared" si="2"/>
        <v/>
      </c>
      <c r="K15" s="83">
        <f t="shared" si="3"/>
        <v>0</v>
      </c>
      <c r="L15" s="83">
        <f>'PA Cover Page'!$G$19*'Schedule of Values'!I15</f>
        <v>0</v>
      </c>
    </row>
    <row r="16" spans="1:14" x14ac:dyDescent="0.2">
      <c r="A16" s="80">
        <v>6</v>
      </c>
      <c r="B16" s="81" t="s">
        <v>72</v>
      </c>
      <c r="C16" s="70"/>
      <c r="D16" s="70"/>
      <c r="E16" s="82">
        <f t="shared" si="0"/>
        <v>0</v>
      </c>
      <c r="F16" s="70"/>
      <c r="G16" s="70"/>
      <c r="H16" s="70"/>
      <c r="I16" s="82">
        <f t="shared" si="1"/>
        <v>0</v>
      </c>
      <c r="J16" s="122" t="str">
        <f t="shared" si="2"/>
        <v/>
      </c>
      <c r="K16" s="83">
        <f t="shared" si="3"/>
        <v>0</v>
      </c>
      <c r="L16" s="83">
        <f>'PA Cover Page'!$G$19*'Schedule of Values'!I16</f>
        <v>0</v>
      </c>
    </row>
    <row r="17" spans="1:12" x14ac:dyDescent="0.2">
      <c r="A17" s="80">
        <v>7</v>
      </c>
      <c r="B17" s="81" t="s">
        <v>73</v>
      </c>
      <c r="C17" s="70"/>
      <c r="D17" s="70"/>
      <c r="E17" s="82">
        <f t="shared" si="0"/>
        <v>0</v>
      </c>
      <c r="F17" s="70"/>
      <c r="G17" s="70"/>
      <c r="H17" s="70"/>
      <c r="I17" s="82">
        <f t="shared" si="1"/>
        <v>0</v>
      </c>
      <c r="J17" s="122" t="str">
        <f t="shared" si="2"/>
        <v/>
      </c>
      <c r="K17" s="83">
        <f t="shared" si="3"/>
        <v>0</v>
      </c>
      <c r="L17" s="83">
        <f>'PA Cover Page'!$G$19*'Schedule of Values'!I17</f>
        <v>0</v>
      </c>
    </row>
    <row r="18" spans="1:12" x14ac:dyDescent="0.2">
      <c r="A18" s="80">
        <v>8</v>
      </c>
      <c r="B18" s="121" t="s">
        <v>143</v>
      </c>
      <c r="C18" s="70"/>
      <c r="D18" s="70"/>
      <c r="E18" s="82">
        <f t="shared" si="0"/>
        <v>0</v>
      </c>
      <c r="F18" s="70"/>
      <c r="G18" s="70"/>
      <c r="H18" s="70"/>
      <c r="I18" s="82">
        <f t="shared" ref="I18:I26" si="4">F18+G18+H18</f>
        <v>0</v>
      </c>
      <c r="J18" s="122" t="str">
        <f t="shared" si="2"/>
        <v/>
      </c>
      <c r="K18" s="83">
        <f t="shared" ref="K18:K26" si="5">E18-I18</f>
        <v>0</v>
      </c>
      <c r="L18" s="83">
        <f>'PA Cover Page'!$G$19*'Schedule of Values'!I18</f>
        <v>0</v>
      </c>
    </row>
    <row r="19" spans="1:12" x14ac:dyDescent="0.2">
      <c r="A19" s="80">
        <v>9</v>
      </c>
      <c r="B19" s="121" t="s">
        <v>144</v>
      </c>
      <c r="C19" s="70"/>
      <c r="D19" s="70"/>
      <c r="E19" s="82">
        <f t="shared" si="0"/>
        <v>0</v>
      </c>
      <c r="F19" s="70"/>
      <c r="G19" s="70"/>
      <c r="H19" s="70"/>
      <c r="I19" s="82">
        <f t="shared" si="4"/>
        <v>0</v>
      </c>
      <c r="J19" s="122" t="str">
        <f t="shared" si="2"/>
        <v/>
      </c>
      <c r="K19" s="83">
        <f t="shared" si="5"/>
        <v>0</v>
      </c>
      <c r="L19" s="83">
        <f>'PA Cover Page'!$G$19*'Schedule of Values'!I19</f>
        <v>0</v>
      </c>
    </row>
    <row r="20" spans="1:12" x14ac:dyDescent="0.2">
      <c r="A20" s="80">
        <v>10</v>
      </c>
      <c r="B20" s="121" t="s">
        <v>145</v>
      </c>
      <c r="C20" s="70"/>
      <c r="D20" s="70"/>
      <c r="E20" s="82">
        <f t="shared" si="0"/>
        <v>0</v>
      </c>
      <c r="F20" s="70"/>
      <c r="G20" s="70"/>
      <c r="H20" s="70"/>
      <c r="I20" s="82">
        <f t="shared" si="4"/>
        <v>0</v>
      </c>
      <c r="J20" s="122" t="str">
        <f t="shared" si="2"/>
        <v/>
      </c>
      <c r="K20" s="83">
        <f t="shared" si="5"/>
        <v>0</v>
      </c>
      <c r="L20" s="83">
        <f>'PA Cover Page'!$G$19*'Schedule of Values'!I20</f>
        <v>0</v>
      </c>
    </row>
    <row r="21" spans="1:12" x14ac:dyDescent="0.2">
      <c r="A21" s="80">
        <v>11</v>
      </c>
      <c r="B21" s="121" t="s">
        <v>146</v>
      </c>
      <c r="C21" s="70"/>
      <c r="D21" s="70"/>
      <c r="E21" s="82">
        <f t="shared" si="0"/>
        <v>0</v>
      </c>
      <c r="F21" s="70"/>
      <c r="G21" s="70"/>
      <c r="H21" s="70"/>
      <c r="I21" s="82">
        <f t="shared" si="4"/>
        <v>0</v>
      </c>
      <c r="J21" s="122" t="str">
        <f t="shared" si="2"/>
        <v/>
      </c>
      <c r="K21" s="83">
        <f t="shared" si="5"/>
        <v>0</v>
      </c>
      <c r="L21" s="83">
        <f>'PA Cover Page'!$G$19*'Schedule of Values'!I21</f>
        <v>0</v>
      </c>
    </row>
    <row r="22" spans="1:12" x14ac:dyDescent="0.2">
      <c r="A22" s="80">
        <v>12</v>
      </c>
      <c r="B22" s="121" t="s">
        <v>147</v>
      </c>
      <c r="C22" s="70"/>
      <c r="D22" s="70"/>
      <c r="E22" s="82">
        <f t="shared" si="0"/>
        <v>0</v>
      </c>
      <c r="F22" s="70"/>
      <c r="G22" s="70"/>
      <c r="H22" s="70"/>
      <c r="I22" s="82">
        <f t="shared" si="4"/>
        <v>0</v>
      </c>
      <c r="J22" s="122" t="str">
        <f t="shared" si="2"/>
        <v/>
      </c>
      <c r="K22" s="83">
        <f t="shared" si="5"/>
        <v>0</v>
      </c>
      <c r="L22" s="83">
        <f>'PA Cover Page'!$G$19*'Schedule of Values'!I22</f>
        <v>0</v>
      </c>
    </row>
    <row r="23" spans="1:12" x14ac:dyDescent="0.2">
      <c r="A23" s="80">
        <v>13</v>
      </c>
      <c r="B23" s="121" t="s">
        <v>148</v>
      </c>
      <c r="C23" s="70"/>
      <c r="D23" s="70"/>
      <c r="E23" s="82">
        <f t="shared" si="0"/>
        <v>0</v>
      </c>
      <c r="F23" s="70"/>
      <c r="G23" s="70"/>
      <c r="H23" s="70"/>
      <c r="I23" s="82">
        <f t="shared" si="4"/>
        <v>0</v>
      </c>
      <c r="J23" s="122" t="str">
        <f t="shared" si="2"/>
        <v/>
      </c>
      <c r="K23" s="83">
        <f t="shared" si="5"/>
        <v>0</v>
      </c>
      <c r="L23" s="83">
        <f>'PA Cover Page'!$G$19*'Schedule of Values'!I23</f>
        <v>0</v>
      </c>
    </row>
    <row r="24" spans="1:12" x14ac:dyDescent="0.2">
      <c r="A24" s="80">
        <v>14</v>
      </c>
      <c r="B24" s="121" t="s">
        <v>149</v>
      </c>
      <c r="C24" s="70"/>
      <c r="D24" s="70"/>
      <c r="E24" s="82">
        <f t="shared" si="0"/>
        <v>0</v>
      </c>
      <c r="F24" s="70"/>
      <c r="G24" s="70"/>
      <c r="H24" s="70"/>
      <c r="I24" s="82">
        <f t="shared" si="4"/>
        <v>0</v>
      </c>
      <c r="J24" s="122" t="str">
        <f t="shared" si="2"/>
        <v/>
      </c>
      <c r="K24" s="83">
        <f t="shared" si="5"/>
        <v>0</v>
      </c>
      <c r="L24" s="83">
        <f>'PA Cover Page'!$G$19*'Schedule of Values'!I24</f>
        <v>0</v>
      </c>
    </row>
    <row r="25" spans="1:12" x14ac:dyDescent="0.2">
      <c r="A25" s="80">
        <v>15</v>
      </c>
      <c r="B25" s="121" t="s">
        <v>150</v>
      </c>
      <c r="C25" s="70"/>
      <c r="D25" s="70"/>
      <c r="E25" s="82">
        <f t="shared" si="0"/>
        <v>0</v>
      </c>
      <c r="F25" s="70"/>
      <c r="G25" s="70"/>
      <c r="H25" s="70"/>
      <c r="I25" s="82">
        <f t="shared" si="4"/>
        <v>0</v>
      </c>
      <c r="J25" s="122" t="str">
        <f t="shared" si="2"/>
        <v/>
      </c>
      <c r="K25" s="83">
        <f t="shared" si="5"/>
        <v>0</v>
      </c>
      <c r="L25" s="83">
        <f>'PA Cover Page'!$G$19*'Schedule of Values'!I25</f>
        <v>0</v>
      </c>
    </row>
    <row r="26" spans="1:12" x14ac:dyDescent="0.2">
      <c r="A26" s="80">
        <v>16</v>
      </c>
      <c r="B26" s="121" t="s">
        <v>151</v>
      </c>
      <c r="C26" s="70"/>
      <c r="D26" s="70"/>
      <c r="E26" s="82">
        <f t="shared" si="0"/>
        <v>0</v>
      </c>
      <c r="F26" s="70"/>
      <c r="G26" s="70"/>
      <c r="H26" s="70"/>
      <c r="I26" s="82">
        <f t="shared" si="4"/>
        <v>0</v>
      </c>
      <c r="J26" s="122" t="str">
        <f t="shared" si="2"/>
        <v/>
      </c>
      <c r="K26" s="83">
        <f t="shared" si="5"/>
        <v>0</v>
      </c>
      <c r="L26" s="83">
        <f>'PA Cover Page'!$G$19*'Schedule of Values'!I26</f>
        <v>0</v>
      </c>
    </row>
    <row r="27" spans="1:12" x14ac:dyDescent="0.2">
      <c r="A27" s="80">
        <v>17</v>
      </c>
      <c r="B27" s="81" t="s">
        <v>74</v>
      </c>
      <c r="C27" s="70"/>
      <c r="D27" s="70"/>
      <c r="E27" s="82">
        <f t="shared" si="0"/>
        <v>0</v>
      </c>
      <c r="F27" s="70"/>
      <c r="G27" s="70"/>
      <c r="H27" s="70"/>
      <c r="I27" s="82">
        <f t="shared" si="1"/>
        <v>0</v>
      </c>
      <c r="J27" s="122" t="str">
        <f t="shared" si="2"/>
        <v/>
      </c>
      <c r="K27" s="83">
        <f t="shared" si="3"/>
        <v>0</v>
      </c>
      <c r="L27" s="83">
        <f>'PA Cover Page'!$G$19*'Schedule of Values'!I27</f>
        <v>0</v>
      </c>
    </row>
    <row r="28" spans="1:12" x14ac:dyDescent="0.2">
      <c r="A28" s="80">
        <v>18</v>
      </c>
      <c r="B28" s="121" t="s">
        <v>152</v>
      </c>
      <c r="C28" s="70"/>
      <c r="D28" s="70"/>
      <c r="E28" s="82">
        <f t="shared" si="0"/>
        <v>0</v>
      </c>
      <c r="F28" s="70"/>
      <c r="G28" s="70"/>
      <c r="H28" s="70"/>
      <c r="I28" s="82">
        <f t="shared" ref="I28:I34" si="6">F28+G28+H28</f>
        <v>0</v>
      </c>
      <c r="J28" s="122" t="str">
        <f t="shared" si="2"/>
        <v/>
      </c>
      <c r="K28" s="83">
        <f t="shared" ref="K28:K34" si="7">E28-I28</f>
        <v>0</v>
      </c>
      <c r="L28" s="83">
        <f>'PA Cover Page'!$G$19*'Schedule of Values'!I28</f>
        <v>0</v>
      </c>
    </row>
    <row r="29" spans="1:12" x14ac:dyDescent="0.2">
      <c r="A29" s="80">
        <v>19</v>
      </c>
      <c r="B29" s="121" t="s">
        <v>153</v>
      </c>
      <c r="C29" s="70"/>
      <c r="D29" s="70"/>
      <c r="E29" s="82">
        <f t="shared" si="0"/>
        <v>0</v>
      </c>
      <c r="F29" s="70"/>
      <c r="G29" s="70"/>
      <c r="H29" s="70"/>
      <c r="I29" s="82">
        <f t="shared" si="6"/>
        <v>0</v>
      </c>
      <c r="J29" s="122" t="str">
        <f t="shared" si="2"/>
        <v/>
      </c>
      <c r="K29" s="83">
        <f t="shared" si="7"/>
        <v>0</v>
      </c>
      <c r="L29" s="83">
        <f>'PA Cover Page'!$G$19*'Schedule of Values'!I29</f>
        <v>0</v>
      </c>
    </row>
    <row r="30" spans="1:12" x14ac:dyDescent="0.2">
      <c r="A30" s="80">
        <v>20</v>
      </c>
      <c r="B30" s="121" t="s">
        <v>154</v>
      </c>
      <c r="C30" s="70"/>
      <c r="D30" s="70"/>
      <c r="E30" s="82">
        <f t="shared" si="0"/>
        <v>0</v>
      </c>
      <c r="F30" s="70"/>
      <c r="G30" s="70"/>
      <c r="H30" s="70"/>
      <c r="I30" s="82">
        <f t="shared" si="6"/>
        <v>0</v>
      </c>
      <c r="J30" s="122" t="str">
        <f t="shared" si="2"/>
        <v/>
      </c>
      <c r="K30" s="83">
        <f t="shared" si="7"/>
        <v>0</v>
      </c>
      <c r="L30" s="83">
        <f>'PA Cover Page'!$G$19*'Schedule of Values'!I30</f>
        <v>0</v>
      </c>
    </row>
    <row r="31" spans="1:12" x14ac:dyDescent="0.2">
      <c r="A31" s="80">
        <v>21</v>
      </c>
      <c r="B31" s="121" t="s">
        <v>155</v>
      </c>
      <c r="C31" s="70"/>
      <c r="D31" s="70"/>
      <c r="E31" s="82">
        <f t="shared" si="0"/>
        <v>0</v>
      </c>
      <c r="F31" s="70"/>
      <c r="G31" s="70"/>
      <c r="H31" s="70"/>
      <c r="I31" s="82">
        <f t="shared" si="6"/>
        <v>0</v>
      </c>
      <c r="J31" s="122" t="str">
        <f t="shared" si="2"/>
        <v/>
      </c>
      <c r="K31" s="83">
        <f t="shared" si="7"/>
        <v>0</v>
      </c>
      <c r="L31" s="83">
        <f>'PA Cover Page'!$G$19*'Schedule of Values'!I31</f>
        <v>0</v>
      </c>
    </row>
    <row r="32" spans="1:12" x14ac:dyDescent="0.2">
      <c r="A32" s="80">
        <v>22</v>
      </c>
      <c r="B32" s="121" t="s">
        <v>156</v>
      </c>
      <c r="C32" s="70"/>
      <c r="D32" s="70"/>
      <c r="E32" s="82">
        <f t="shared" si="0"/>
        <v>0</v>
      </c>
      <c r="F32" s="70"/>
      <c r="G32" s="70"/>
      <c r="H32" s="70"/>
      <c r="I32" s="82">
        <f t="shared" si="6"/>
        <v>0</v>
      </c>
      <c r="J32" s="122" t="str">
        <f t="shared" si="2"/>
        <v/>
      </c>
      <c r="K32" s="83">
        <f t="shared" si="7"/>
        <v>0</v>
      </c>
      <c r="L32" s="83">
        <f>'PA Cover Page'!$G$19*'Schedule of Values'!I32</f>
        <v>0</v>
      </c>
    </row>
    <row r="33" spans="1:12" x14ac:dyDescent="0.2">
      <c r="A33" s="80">
        <v>23</v>
      </c>
      <c r="B33" s="121" t="s">
        <v>157</v>
      </c>
      <c r="C33" s="70"/>
      <c r="D33" s="70"/>
      <c r="E33" s="82">
        <f t="shared" si="0"/>
        <v>0</v>
      </c>
      <c r="F33" s="70"/>
      <c r="G33" s="70"/>
      <c r="H33" s="70"/>
      <c r="I33" s="82">
        <f t="shared" si="6"/>
        <v>0</v>
      </c>
      <c r="J33" s="122" t="str">
        <f t="shared" si="2"/>
        <v/>
      </c>
      <c r="K33" s="83">
        <f t="shared" si="7"/>
        <v>0</v>
      </c>
      <c r="L33" s="83">
        <f>'PA Cover Page'!$G$19*'Schedule of Values'!I33</f>
        <v>0</v>
      </c>
    </row>
    <row r="34" spans="1:12" x14ac:dyDescent="0.2">
      <c r="A34" s="80">
        <v>24</v>
      </c>
      <c r="B34" s="121" t="s">
        <v>158</v>
      </c>
      <c r="C34" s="70"/>
      <c r="D34" s="70"/>
      <c r="E34" s="82">
        <f t="shared" si="0"/>
        <v>0</v>
      </c>
      <c r="F34" s="70"/>
      <c r="G34" s="70"/>
      <c r="H34" s="70"/>
      <c r="I34" s="82">
        <f t="shared" si="6"/>
        <v>0</v>
      </c>
      <c r="J34" s="122" t="str">
        <f t="shared" si="2"/>
        <v/>
      </c>
      <c r="K34" s="83">
        <f t="shared" si="7"/>
        <v>0</v>
      </c>
      <c r="L34" s="83">
        <f>'PA Cover Page'!$G$19*'Schedule of Values'!I34</f>
        <v>0</v>
      </c>
    </row>
    <row r="35" spans="1:12" x14ac:dyDescent="0.2">
      <c r="A35" s="80">
        <v>25</v>
      </c>
      <c r="B35" s="81" t="s">
        <v>75</v>
      </c>
      <c r="C35" s="70"/>
      <c r="D35" s="70"/>
      <c r="E35" s="82">
        <f t="shared" si="0"/>
        <v>0</v>
      </c>
      <c r="F35" s="70"/>
      <c r="G35" s="70"/>
      <c r="H35" s="70"/>
      <c r="I35" s="82">
        <f t="shared" si="1"/>
        <v>0</v>
      </c>
      <c r="J35" s="122" t="str">
        <f t="shared" si="2"/>
        <v/>
      </c>
      <c r="K35" s="83">
        <f t="shared" si="3"/>
        <v>0</v>
      </c>
      <c r="L35" s="83">
        <f>'PA Cover Page'!$G$19*'Schedule of Values'!I35</f>
        <v>0</v>
      </c>
    </row>
    <row r="36" spans="1:12" x14ac:dyDescent="0.2">
      <c r="A36" s="80">
        <v>26</v>
      </c>
      <c r="B36" s="121" t="s">
        <v>136</v>
      </c>
      <c r="C36" s="70"/>
      <c r="D36" s="70"/>
      <c r="E36" s="82">
        <f t="shared" si="0"/>
        <v>0</v>
      </c>
      <c r="F36" s="70"/>
      <c r="G36" s="70"/>
      <c r="H36" s="70"/>
      <c r="I36" s="82">
        <f t="shared" ref="I36:I42" si="8">F36+G36+H36</f>
        <v>0</v>
      </c>
      <c r="J36" s="122" t="str">
        <f t="shared" si="2"/>
        <v/>
      </c>
      <c r="K36" s="83">
        <f t="shared" ref="K36:K42" si="9">E36-I36</f>
        <v>0</v>
      </c>
      <c r="L36" s="83">
        <f>'PA Cover Page'!$G$19*'Schedule of Values'!I36</f>
        <v>0</v>
      </c>
    </row>
    <row r="37" spans="1:12" x14ac:dyDescent="0.2">
      <c r="A37" s="80">
        <v>27</v>
      </c>
      <c r="B37" s="121" t="s">
        <v>137</v>
      </c>
      <c r="C37" s="70"/>
      <c r="D37" s="70"/>
      <c r="E37" s="82">
        <f t="shared" si="0"/>
        <v>0</v>
      </c>
      <c r="F37" s="70"/>
      <c r="G37" s="70"/>
      <c r="H37" s="70"/>
      <c r="I37" s="82">
        <f t="shared" si="8"/>
        <v>0</v>
      </c>
      <c r="J37" s="122" t="str">
        <f t="shared" si="2"/>
        <v/>
      </c>
      <c r="K37" s="83">
        <f t="shared" si="9"/>
        <v>0</v>
      </c>
      <c r="L37" s="83">
        <f>'PA Cover Page'!$G$19*'Schedule of Values'!I37</f>
        <v>0</v>
      </c>
    </row>
    <row r="38" spans="1:12" x14ac:dyDescent="0.2">
      <c r="A38" s="80">
        <v>28</v>
      </c>
      <c r="B38" s="121" t="s">
        <v>138</v>
      </c>
      <c r="C38" s="70"/>
      <c r="D38" s="70"/>
      <c r="E38" s="82">
        <f t="shared" si="0"/>
        <v>0</v>
      </c>
      <c r="F38" s="70"/>
      <c r="G38" s="70"/>
      <c r="H38" s="70"/>
      <c r="I38" s="82">
        <f t="shared" si="8"/>
        <v>0</v>
      </c>
      <c r="J38" s="122" t="str">
        <f t="shared" si="2"/>
        <v/>
      </c>
      <c r="K38" s="83">
        <f t="shared" si="9"/>
        <v>0</v>
      </c>
      <c r="L38" s="83">
        <f>'PA Cover Page'!$G$19*'Schedule of Values'!I38</f>
        <v>0</v>
      </c>
    </row>
    <row r="39" spans="1:12" x14ac:dyDescent="0.2">
      <c r="A39" s="80">
        <v>29</v>
      </c>
      <c r="B39" s="121" t="s">
        <v>139</v>
      </c>
      <c r="C39" s="70"/>
      <c r="D39" s="70"/>
      <c r="E39" s="82">
        <f t="shared" si="0"/>
        <v>0</v>
      </c>
      <c r="F39" s="70"/>
      <c r="G39" s="70"/>
      <c r="H39" s="70"/>
      <c r="I39" s="82">
        <f t="shared" si="8"/>
        <v>0</v>
      </c>
      <c r="J39" s="122" t="str">
        <f t="shared" si="2"/>
        <v/>
      </c>
      <c r="K39" s="83">
        <f t="shared" si="9"/>
        <v>0</v>
      </c>
      <c r="L39" s="83">
        <f>'PA Cover Page'!$G$19*'Schedule of Values'!I39</f>
        <v>0</v>
      </c>
    </row>
    <row r="40" spans="1:12" x14ac:dyDescent="0.2">
      <c r="A40" s="80">
        <v>30</v>
      </c>
      <c r="B40" s="121" t="s">
        <v>140</v>
      </c>
      <c r="C40" s="70"/>
      <c r="D40" s="70"/>
      <c r="E40" s="82">
        <f t="shared" si="0"/>
        <v>0</v>
      </c>
      <c r="F40" s="70"/>
      <c r="G40" s="70"/>
      <c r="H40" s="70"/>
      <c r="I40" s="82">
        <f t="shared" si="8"/>
        <v>0</v>
      </c>
      <c r="J40" s="122" t="str">
        <f t="shared" si="2"/>
        <v/>
      </c>
      <c r="K40" s="83">
        <f t="shared" si="9"/>
        <v>0</v>
      </c>
      <c r="L40" s="83">
        <f>'PA Cover Page'!$G$19*'Schedule of Values'!I40</f>
        <v>0</v>
      </c>
    </row>
    <row r="41" spans="1:12" x14ac:dyDescent="0.2">
      <c r="A41" s="80">
        <v>31</v>
      </c>
      <c r="B41" s="121" t="s">
        <v>141</v>
      </c>
      <c r="C41" s="70"/>
      <c r="D41" s="70"/>
      <c r="E41" s="82">
        <f t="shared" si="0"/>
        <v>0</v>
      </c>
      <c r="F41" s="70"/>
      <c r="G41" s="70"/>
      <c r="H41" s="70"/>
      <c r="I41" s="82">
        <f t="shared" si="8"/>
        <v>0</v>
      </c>
      <c r="J41" s="122" t="str">
        <f t="shared" si="2"/>
        <v/>
      </c>
      <c r="K41" s="83">
        <f t="shared" si="9"/>
        <v>0</v>
      </c>
      <c r="L41" s="83">
        <f>'PA Cover Page'!$G$19*'Schedule of Values'!I41</f>
        <v>0</v>
      </c>
    </row>
    <row r="42" spans="1:12" x14ac:dyDescent="0.2">
      <c r="A42" s="80">
        <v>32</v>
      </c>
      <c r="B42" s="121" t="s">
        <v>142</v>
      </c>
      <c r="C42" s="70"/>
      <c r="D42" s="70"/>
      <c r="E42" s="82">
        <f t="shared" si="0"/>
        <v>0</v>
      </c>
      <c r="F42" s="70"/>
      <c r="G42" s="70"/>
      <c r="H42" s="70"/>
      <c r="I42" s="82">
        <f t="shared" si="8"/>
        <v>0</v>
      </c>
      <c r="J42" s="122" t="str">
        <f t="shared" si="2"/>
        <v/>
      </c>
      <c r="K42" s="83">
        <f t="shared" si="9"/>
        <v>0</v>
      </c>
      <c r="L42" s="83">
        <f>'PA Cover Page'!$G$19*'Schedule of Values'!I42</f>
        <v>0</v>
      </c>
    </row>
    <row r="43" spans="1:12" x14ac:dyDescent="0.2">
      <c r="A43" s="80">
        <v>33</v>
      </c>
      <c r="B43" s="81" t="s">
        <v>76</v>
      </c>
      <c r="C43" s="70"/>
      <c r="D43" s="70"/>
      <c r="E43" s="82">
        <f t="shared" si="0"/>
        <v>0</v>
      </c>
      <c r="F43" s="70"/>
      <c r="G43" s="70"/>
      <c r="H43" s="70"/>
      <c r="I43" s="82">
        <f t="shared" si="1"/>
        <v>0</v>
      </c>
      <c r="J43" s="122" t="str">
        <f t="shared" si="2"/>
        <v/>
      </c>
      <c r="K43" s="83">
        <f t="shared" si="3"/>
        <v>0</v>
      </c>
      <c r="L43" s="83">
        <f>'PA Cover Page'!$G$19*'Schedule of Values'!I43</f>
        <v>0</v>
      </c>
    </row>
    <row r="44" spans="1:12" x14ac:dyDescent="0.2">
      <c r="A44" s="80">
        <v>34</v>
      </c>
      <c r="B44" s="121" t="s">
        <v>159</v>
      </c>
      <c r="C44" s="70"/>
      <c r="D44" s="70"/>
      <c r="E44" s="82">
        <f t="shared" si="0"/>
        <v>0</v>
      </c>
      <c r="F44" s="70"/>
      <c r="G44" s="70"/>
      <c r="H44" s="70"/>
      <c r="I44" s="82">
        <f t="shared" ref="I44:I50" si="10">F44+G44+H44</f>
        <v>0</v>
      </c>
      <c r="J44" s="122" t="str">
        <f t="shared" si="2"/>
        <v/>
      </c>
      <c r="K44" s="83">
        <f t="shared" ref="K44:K50" si="11">E44-I44</f>
        <v>0</v>
      </c>
      <c r="L44" s="83">
        <f>'PA Cover Page'!$G$19*'Schedule of Values'!I44</f>
        <v>0</v>
      </c>
    </row>
    <row r="45" spans="1:12" x14ac:dyDescent="0.2">
      <c r="A45" s="80">
        <v>35</v>
      </c>
      <c r="B45" s="121" t="s">
        <v>160</v>
      </c>
      <c r="C45" s="70"/>
      <c r="D45" s="70"/>
      <c r="E45" s="82">
        <f t="shared" si="0"/>
        <v>0</v>
      </c>
      <c r="F45" s="70"/>
      <c r="G45" s="70"/>
      <c r="H45" s="70"/>
      <c r="I45" s="82">
        <f t="shared" si="10"/>
        <v>0</v>
      </c>
      <c r="J45" s="122" t="str">
        <f t="shared" si="2"/>
        <v/>
      </c>
      <c r="K45" s="83">
        <f t="shared" si="11"/>
        <v>0</v>
      </c>
      <c r="L45" s="83">
        <f>'PA Cover Page'!$G$19*'Schedule of Values'!I45</f>
        <v>0</v>
      </c>
    </row>
    <row r="46" spans="1:12" x14ac:dyDescent="0.2">
      <c r="A46" s="80">
        <v>36</v>
      </c>
      <c r="B46" s="121" t="s">
        <v>161</v>
      </c>
      <c r="C46" s="70"/>
      <c r="D46" s="70"/>
      <c r="E46" s="82">
        <f t="shared" si="0"/>
        <v>0</v>
      </c>
      <c r="F46" s="70"/>
      <c r="G46" s="70"/>
      <c r="H46" s="70"/>
      <c r="I46" s="82">
        <f t="shared" si="10"/>
        <v>0</v>
      </c>
      <c r="J46" s="122" t="str">
        <f t="shared" si="2"/>
        <v/>
      </c>
      <c r="K46" s="83">
        <f t="shared" si="11"/>
        <v>0</v>
      </c>
      <c r="L46" s="83">
        <f>'PA Cover Page'!$G$19*'Schedule of Values'!I46</f>
        <v>0</v>
      </c>
    </row>
    <row r="47" spans="1:12" x14ac:dyDescent="0.2">
      <c r="A47" s="80">
        <v>37</v>
      </c>
      <c r="B47" s="121" t="s">
        <v>162</v>
      </c>
      <c r="C47" s="70"/>
      <c r="D47" s="70"/>
      <c r="E47" s="82">
        <f t="shared" si="0"/>
        <v>0</v>
      </c>
      <c r="F47" s="70"/>
      <c r="G47" s="70"/>
      <c r="H47" s="70"/>
      <c r="I47" s="82">
        <f t="shared" si="10"/>
        <v>0</v>
      </c>
      <c r="J47" s="122" t="str">
        <f t="shared" si="2"/>
        <v/>
      </c>
      <c r="K47" s="83">
        <f t="shared" si="11"/>
        <v>0</v>
      </c>
      <c r="L47" s="83">
        <f>'PA Cover Page'!$G$19*'Schedule of Values'!I47</f>
        <v>0</v>
      </c>
    </row>
    <row r="48" spans="1:12" x14ac:dyDescent="0.2">
      <c r="A48" s="80">
        <v>38</v>
      </c>
      <c r="B48" s="121" t="s">
        <v>163</v>
      </c>
      <c r="C48" s="70"/>
      <c r="D48" s="70"/>
      <c r="E48" s="82">
        <f t="shared" si="0"/>
        <v>0</v>
      </c>
      <c r="F48" s="70"/>
      <c r="G48" s="70"/>
      <c r="H48" s="70"/>
      <c r="I48" s="82">
        <f t="shared" si="10"/>
        <v>0</v>
      </c>
      <c r="J48" s="122" t="str">
        <f t="shared" si="2"/>
        <v/>
      </c>
      <c r="K48" s="83">
        <f t="shared" si="11"/>
        <v>0</v>
      </c>
      <c r="L48" s="83">
        <f>'PA Cover Page'!$G$19*'Schedule of Values'!I48</f>
        <v>0</v>
      </c>
    </row>
    <row r="49" spans="1:12" x14ac:dyDescent="0.2">
      <c r="A49" s="80">
        <v>39</v>
      </c>
      <c r="B49" s="121" t="s">
        <v>164</v>
      </c>
      <c r="C49" s="70"/>
      <c r="D49" s="70"/>
      <c r="E49" s="82">
        <f t="shared" si="0"/>
        <v>0</v>
      </c>
      <c r="F49" s="70"/>
      <c r="G49" s="70"/>
      <c r="H49" s="70"/>
      <c r="I49" s="82">
        <f t="shared" si="10"/>
        <v>0</v>
      </c>
      <c r="J49" s="122" t="str">
        <f t="shared" si="2"/>
        <v/>
      </c>
      <c r="K49" s="83">
        <f t="shared" si="11"/>
        <v>0</v>
      </c>
      <c r="L49" s="83">
        <f>'PA Cover Page'!$G$19*'Schedule of Values'!I49</f>
        <v>0</v>
      </c>
    </row>
    <row r="50" spans="1:12" x14ac:dyDescent="0.2">
      <c r="A50" s="80">
        <v>40</v>
      </c>
      <c r="B50" s="121" t="s">
        <v>165</v>
      </c>
      <c r="C50" s="70"/>
      <c r="D50" s="70"/>
      <c r="E50" s="82">
        <f t="shared" si="0"/>
        <v>0</v>
      </c>
      <c r="F50" s="70"/>
      <c r="G50" s="70"/>
      <c r="H50" s="70"/>
      <c r="I50" s="82">
        <f t="shared" si="10"/>
        <v>0</v>
      </c>
      <c r="J50" s="122" t="str">
        <f t="shared" si="2"/>
        <v/>
      </c>
      <c r="K50" s="83">
        <f t="shared" si="11"/>
        <v>0</v>
      </c>
      <c r="L50" s="83">
        <f>'PA Cover Page'!$G$19*'Schedule of Values'!I50</f>
        <v>0</v>
      </c>
    </row>
    <row r="51" spans="1:12" x14ac:dyDescent="0.2">
      <c r="A51" s="80">
        <v>41</v>
      </c>
      <c r="B51" s="81" t="s">
        <v>77</v>
      </c>
      <c r="C51" s="70"/>
      <c r="D51" s="70"/>
      <c r="E51" s="82">
        <f t="shared" si="0"/>
        <v>0</v>
      </c>
      <c r="F51" s="70"/>
      <c r="G51" s="70"/>
      <c r="H51" s="70"/>
      <c r="I51" s="82">
        <f t="shared" si="1"/>
        <v>0</v>
      </c>
      <c r="J51" s="122" t="str">
        <f t="shared" si="2"/>
        <v/>
      </c>
      <c r="K51" s="83">
        <f t="shared" si="3"/>
        <v>0</v>
      </c>
      <c r="L51" s="83">
        <f>'PA Cover Page'!$G$19*'Schedule of Values'!I51</f>
        <v>0</v>
      </c>
    </row>
    <row r="52" spans="1:12" x14ac:dyDescent="0.2">
      <c r="A52" s="80">
        <v>42</v>
      </c>
      <c r="B52" s="81" t="s">
        <v>78</v>
      </c>
      <c r="C52" s="70"/>
      <c r="D52" s="70"/>
      <c r="E52" s="82">
        <f t="shared" si="0"/>
        <v>0</v>
      </c>
      <c r="F52" s="70"/>
      <c r="G52" s="70"/>
      <c r="H52" s="70"/>
      <c r="I52" s="82">
        <f t="shared" si="1"/>
        <v>0</v>
      </c>
      <c r="J52" s="122" t="str">
        <f t="shared" si="2"/>
        <v/>
      </c>
      <c r="K52" s="83">
        <f t="shared" si="3"/>
        <v>0</v>
      </c>
      <c r="L52" s="83">
        <f>'PA Cover Page'!$G$19*'Schedule of Values'!I52</f>
        <v>0</v>
      </c>
    </row>
    <row r="53" spans="1:12" x14ac:dyDescent="0.2">
      <c r="A53" s="80">
        <v>43</v>
      </c>
      <c r="B53" s="81" t="s">
        <v>79</v>
      </c>
      <c r="C53" s="70"/>
      <c r="D53" s="70"/>
      <c r="E53" s="82">
        <f t="shared" si="0"/>
        <v>0</v>
      </c>
      <c r="F53" s="70"/>
      <c r="G53" s="70"/>
      <c r="H53" s="70"/>
      <c r="I53" s="82">
        <f t="shared" si="1"/>
        <v>0</v>
      </c>
      <c r="J53" s="122" t="str">
        <f t="shared" si="2"/>
        <v/>
      </c>
      <c r="K53" s="83">
        <f t="shared" si="3"/>
        <v>0</v>
      </c>
      <c r="L53" s="83">
        <f>'PA Cover Page'!$G$19*'Schedule of Values'!I53</f>
        <v>0</v>
      </c>
    </row>
    <row r="54" spans="1:12" x14ac:dyDescent="0.2">
      <c r="A54" s="80">
        <v>44</v>
      </c>
      <c r="B54" s="81" t="s">
        <v>80</v>
      </c>
      <c r="C54" s="70"/>
      <c r="D54" s="70"/>
      <c r="E54" s="82">
        <f t="shared" si="0"/>
        <v>0</v>
      </c>
      <c r="F54" s="70"/>
      <c r="G54" s="70"/>
      <c r="H54" s="70"/>
      <c r="I54" s="82">
        <f t="shared" si="1"/>
        <v>0</v>
      </c>
      <c r="J54" s="122" t="str">
        <f t="shared" si="2"/>
        <v/>
      </c>
      <c r="K54" s="83">
        <f t="shared" si="3"/>
        <v>0</v>
      </c>
      <c r="L54" s="83">
        <f>'PA Cover Page'!$G$19*'Schedule of Values'!I54</f>
        <v>0</v>
      </c>
    </row>
    <row r="55" spans="1:12" x14ac:dyDescent="0.2">
      <c r="A55" s="80">
        <v>45</v>
      </c>
      <c r="B55" s="81" t="s">
        <v>81</v>
      </c>
      <c r="C55" s="70"/>
      <c r="D55" s="70"/>
      <c r="E55" s="82">
        <f t="shared" si="0"/>
        <v>0</v>
      </c>
      <c r="F55" s="70"/>
      <c r="G55" s="70"/>
      <c r="H55" s="70"/>
      <c r="I55" s="82">
        <f t="shared" si="1"/>
        <v>0</v>
      </c>
      <c r="J55" s="122" t="str">
        <f t="shared" si="2"/>
        <v/>
      </c>
      <c r="K55" s="83">
        <f t="shared" si="3"/>
        <v>0</v>
      </c>
      <c r="L55" s="83">
        <f>'PA Cover Page'!$G$19*'Schedule of Values'!I55</f>
        <v>0</v>
      </c>
    </row>
    <row r="56" spans="1:12" x14ac:dyDescent="0.2">
      <c r="A56" s="80">
        <v>46</v>
      </c>
      <c r="B56" s="121" t="s">
        <v>166</v>
      </c>
      <c r="C56" s="70"/>
      <c r="D56" s="70"/>
      <c r="E56" s="82">
        <f t="shared" ref="E56:E119" si="12">D56+C56</f>
        <v>0</v>
      </c>
      <c r="F56" s="70"/>
      <c r="G56" s="70"/>
      <c r="H56" s="70"/>
      <c r="I56" s="82">
        <f t="shared" ref="I56:I119" si="13">F56+G56+H56</f>
        <v>0</v>
      </c>
      <c r="J56" s="122" t="str">
        <f t="shared" si="2"/>
        <v/>
      </c>
      <c r="K56" s="83">
        <f t="shared" ref="K56:K119" si="14">E56-I56</f>
        <v>0</v>
      </c>
      <c r="L56" s="83">
        <f>'PA Cover Page'!$G$19*'Schedule of Values'!I56</f>
        <v>0</v>
      </c>
    </row>
    <row r="57" spans="1:12" x14ac:dyDescent="0.2">
      <c r="A57" s="80">
        <v>47</v>
      </c>
      <c r="B57" s="121" t="s">
        <v>167</v>
      </c>
      <c r="C57" s="70"/>
      <c r="D57" s="70"/>
      <c r="E57" s="82">
        <f t="shared" si="12"/>
        <v>0</v>
      </c>
      <c r="F57" s="70"/>
      <c r="G57" s="70"/>
      <c r="H57" s="70"/>
      <c r="I57" s="82">
        <f t="shared" si="13"/>
        <v>0</v>
      </c>
      <c r="J57" s="122" t="str">
        <f t="shared" si="2"/>
        <v/>
      </c>
      <c r="K57" s="83">
        <f t="shared" si="14"/>
        <v>0</v>
      </c>
      <c r="L57" s="83">
        <f>'PA Cover Page'!$G$19*'Schedule of Values'!I57</f>
        <v>0</v>
      </c>
    </row>
    <row r="58" spans="1:12" x14ac:dyDescent="0.2">
      <c r="A58" s="80">
        <v>48</v>
      </c>
      <c r="B58" s="81" t="s">
        <v>82</v>
      </c>
      <c r="C58" s="70"/>
      <c r="D58" s="70"/>
      <c r="E58" s="82">
        <f t="shared" si="12"/>
        <v>0</v>
      </c>
      <c r="F58" s="70"/>
      <c r="G58" s="70"/>
      <c r="H58" s="70"/>
      <c r="I58" s="82">
        <f t="shared" si="13"/>
        <v>0</v>
      </c>
      <c r="J58" s="122" t="str">
        <f t="shared" si="2"/>
        <v/>
      </c>
      <c r="K58" s="83">
        <f t="shared" si="14"/>
        <v>0</v>
      </c>
      <c r="L58" s="83">
        <f>'PA Cover Page'!$G$19*'Schedule of Values'!I58</f>
        <v>0</v>
      </c>
    </row>
    <row r="59" spans="1:12" x14ac:dyDescent="0.2">
      <c r="A59" s="80">
        <v>49</v>
      </c>
      <c r="B59" s="121" t="s">
        <v>168</v>
      </c>
      <c r="C59" s="70"/>
      <c r="D59" s="70"/>
      <c r="E59" s="82">
        <f t="shared" si="12"/>
        <v>0</v>
      </c>
      <c r="F59" s="70"/>
      <c r="G59" s="70"/>
      <c r="H59" s="70"/>
      <c r="I59" s="82">
        <f t="shared" si="13"/>
        <v>0</v>
      </c>
      <c r="J59" s="122" t="str">
        <f t="shared" si="2"/>
        <v/>
      </c>
      <c r="K59" s="83">
        <f t="shared" si="14"/>
        <v>0</v>
      </c>
      <c r="L59" s="83">
        <f>'PA Cover Page'!$G$19*'Schedule of Values'!I59</f>
        <v>0</v>
      </c>
    </row>
    <row r="60" spans="1:12" x14ac:dyDescent="0.2">
      <c r="A60" s="80">
        <v>50</v>
      </c>
      <c r="B60" s="121" t="s">
        <v>169</v>
      </c>
      <c r="C60" s="70"/>
      <c r="D60" s="70"/>
      <c r="E60" s="82">
        <f t="shared" si="12"/>
        <v>0</v>
      </c>
      <c r="F60" s="70"/>
      <c r="G60" s="70"/>
      <c r="H60" s="70"/>
      <c r="I60" s="82">
        <f t="shared" si="13"/>
        <v>0</v>
      </c>
      <c r="J60" s="122" t="str">
        <f t="shared" si="2"/>
        <v/>
      </c>
      <c r="K60" s="83">
        <f t="shared" si="14"/>
        <v>0</v>
      </c>
      <c r="L60" s="83">
        <f>'PA Cover Page'!$G$19*'Schedule of Values'!I60</f>
        <v>0</v>
      </c>
    </row>
    <row r="61" spans="1:12" x14ac:dyDescent="0.2">
      <c r="A61" s="80">
        <v>51</v>
      </c>
      <c r="B61" s="121" t="s">
        <v>170</v>
      </c>
      <c r="C61" s="70"/>
      <c r="D61" s="70"/>
      <c r="E61" s="82">
        <f t="shared" si="12"/>
        <v>0</v>
      </c>
      <c r="F61" s="70"/>
      <c r="G61" s="70"/>
      <c r="H61" s="70"/>
      <c r="I61" s="82">
        <f t="shared" si="13"/>
        <v>0</v>
      </c>
      <c r="J61" s="122" t="str">
        <f t="shared" si="2"/>
        <v/>
      </c>
      <c r="K61" s="83">
        <f t="shared" si="14"/>
        <v>0</v>
      </c>
      <c r="L61" s="83">
        <f>'PA Cover Page'!$G$19*'Schedule of Values'!I61</f>
        <v>0</v>
      </c>
    </row>
    <row r="62" spans="1:12" x14ac:dyDescent="0.2">
      <c r="A62" s="80">
        <v>52</v>
      </c>
      <c r="B62" s="121" t="s">
        <v>171</v>
      </c>
      <c r="C62" s="70"/>
      <c r="D62" s="70"/>
      <c r="E62" s="82">
        <f t="shared" si="12"/>
        <v>0</v>
      </c>
      <c r="F62" s="70"/>
      <c r="G62" s="70"/>
      <c r="H62" s="70"/>
      <c r="I62" s="82">
        <f t="shared" si="13"/>
        <v>0</v>
      </c>
      <c r="J62" s="122" t="str">
        <f t="shared" si="2"/>
        <v/>
      </c>
      <c r="K62" s="83">
        <f t="shared" si="14"/>
        <v>0</v>
      </c>
      <c r="L62" s="83">
        <f>'PA Cover Page'!$G$19*'Schedule of Values'!I62</f>
        <v>0</v>
      </c>
    </row>
    <row r="63" spans="1:12" x14ac:dyDescent="0.2">
      <c r="A63" s="80">
        <v>53</v>
      </c>
      <c r="B63" s="81" t="s">
        <v>83</v>
      </c>
      <c r="C63" s="70"/>
      <c r="D63" s="70"/>
      <c r="E63" s="82">
        <f t="shared" si="12"/>
        <v>0</v>
      </c>
      <c r="F63" s="70"/>
      <c r="G63" s="70"/>
      <c r="H63" s="70"/>
      <c r="I63" s="82">
        <f t="shared" si="13"/>
        <v>0</v>
      </c>
      <c r="J63" s="122" t="str">
        <f t="shared" si="2"/>
        <v/>
      </c>
      <c r="K63" s="83">
        <f t="shared" si="14"/>
        <v>0</v>
      </c>
      <c r="L63" s="83">
        <f>'PA Cover Page'!$G$19*'Schedule of Values'!I63</f>
        <v>0</v>
      </c>
    </row>
    <row r="64" spans="1:12" x14ac:dyDescent="0.2">
      <c r="A64" s="80">
        <v>54</v>
      </c>
      <c r="B64" s="121" t="s">
        <v>172</v>
      </c>
      <c r="C64" s="70"/>
      <c r="D64" s="70"/>
      <c r="E64" s="82">
        <f t="shared" si="12"/>
        <v>0</v>
      </c>
      <c r="F64" s="70"/>
      <c r="G64" s="70"/>
      <c r="H64" s="70"/>
      <c r="I64" s="82">
        <f t="shared" si="13"/>
        <v>0</v>
      </c>
      <c r="J64" s="122" t="str">
        <f t="shared" si="2"/>
        <v/>
      </c>
      <c r="K64" s="83">
        <f t="shared" si="14"/>
        <v>0</v>
      </c>
      <c r="L64" s="83">
        <f>'PA Cover Page'!$G$19*'Schedule of Values'!I64</f>
        <v>0</v>
      </c>
    </row>
    <row r="65" spans="1:12" x14ac:dyDescent="0.2">
      <c r="A65" s="80">
        <v>55</v>
      </c>
      <c r="B65" s="121" t="s">
        <v>173</v>
      </c>
      <c r="C65" s="70"/>
      <c r="D65" s="70"/>
      <c r="E65" s="82">
        <f t="shared" si="12"/>
        <v>0</v>
      </c>
      <c r="F65" s="70"/>
      <c r="G65" s="70"/>
      <c r="H65" s="70"/>
      <c r="I65" s="82">
        <f t="shared" si="13"/>
        <v>0</v>
      </c>
      <c r="J65" s="122" t="str">
        <f t="shared" si="2"/>
        <v/>
      </c>
      <c r="K65" s="83">
        <f t="shared" si="14"/>
        <v>0</v>
      </c>
      <c r="L65" s="83">
        <f>'PA Cover Page'!$G$19*'Schedule of Values'!I65</f>
        <v>0</v>
      </c>
    </row>
    <row r="66" spans="1:12" x14ac:dyDescent="0.2">
      <c r="A66" s="80">
        <v>56</v>
      </c>
      <c r="B66" s="121" t="s">
        <v>174</v>
      </c>
      <c r="C66" s="70"/>
      <c r="D66" s="70"/>
      <c r="E66" s="82">
        <f t="shared" si="12"/>
        <v>0</v>
      </c>
      <c r="F66" s="70"/>
      <c r="G66" s="70"/>
      <c r="H66" s="70"/>
      <c r="I66" s="82">
        <f t="shared" si="13"/>
        <v>0</v>
      </c>
      <c r="J66" s="122" t="str">
        <f t="shared" si="2"/>
        <v/>
      </c>
      <c r="K66" s="83">
        <f t="shared" si="14"/>
        <v>0</v>
      </c>
      <c r="L66" s="83">
        <f>'PA Cover Page'!$G$19*'Schedule of Values'!I66</f>
        <v>0</v>
      </c>
    </row>
    <row r="67" spans="1:12" x14ac:dyDescent="0.2">
      <c r="A67" s="80">
        <v>57</v>
      </c>
      <c r="B67" s="121" t="s">
        <v>175</v>
      </c>
      <c r="C67" s="70"/>
      <c r="D67" s="70"/>
      <c r="E67" s="82">
        <f t="shared" si="12"/>
        <v>0</v>
      </c>
      <c r="F67" s="70"/>
      <c r="G67" s="70"/>
      <c r="H67" s="70"/>
      <c r="I67" s="82">
        <f t="shared" si="13"/>
        <v>0</v>
      </c>
      <c r="J67" s="122" t="str">
        <f t="shared" si="2"/>
        <v/>
      </c>
      <c r="K67" s="83">
        <f t="shared" si="14"/>
        <v>0</v>
      </c>
      <c r="L67" s="83">
        <f>'PA Cover Page'!$G$19*'Schedule of Values'!I67</f>
        <v>0</v>
      </c>
    </row>
    <row r="68" spans="1:12" x14ac:dyDescent="0.2">
      <c r="A68" s="80">
        <v>58</v>
      </c>
      <c r="B68" s="121" t="s">
        <v>176</v>
      </c>
      <c r="C68" s="70"/>
      <c r="D68" s="70"/>
      <c r="E68" s="82">
        <f t="shared" si="12"/>
        <v>0</v>
      </c>
      <c r="F68" s="70"/>
      <c r="G68" s="70"/>
      <c r="H68" s="70"/>
      <c r="I68" s="82">
        <f t="shared" si="13"/>
        <v>0</v>
      </c>
      <c r="J68" s="122" t="str">
        <f t="shared" si="2"/>
        <v/>
      </c>
      <c r="K68" s="83">
        <f t="shared" si="14"/>
        <v>0</v>
      </c>
      <c r="L68" s="83">
        <f>'PA Cover Page'!$G$19*'Schedule of Values'!I68</f>
        <v>0</v>
      </c>
    </row>
    <row r="69" spans="1:12" x14ac:dyDescent="0.2">
      <c r="A69" s="80">
        <v>59</v>
      </c>
      <c r="B69" s="121" t="s">
        <v>177</v>
      </c>
      <c r="C69" s="70"/>
      <c r="D69" s="70"/>
      <c r="E69" s="82">
        <f t="shared" si="12"/>
        <v>0</v>
      </c>
      <c r="F69" s="70"/>
      <c r="G69" s="70"/>
      <c r="H69" s="70"/>
      <c r="I69" s="82">
        <f t="shared" si="13"/>
        <v>0</v>
      </c>
      <c r="J69" s="122" t="str">
        <f t="shared" si="2"/>
        <v/>
      </c>
      <c r="K69" s="83">
        <f t="shared" si="14"/>
        <v>0</v>
      </c>
      <c r="L69" s="83">
        <f>'PA Cover Page'!$G$19*'Schedule of Values'!I69</f>
        <v>0</v>
      </c>
    </row>
    <row r="70" spans="1:12" x14ac:dyDescent="0.2">
      <c r="A70" s="80">
        <v>60</v>
      </c>
      <c r="B70" s="121" t="s">
        <v>178</v>
      </c>
      <c r="C70" s="70"/>
      <c r="D70" s="70"/>
      <c r="E70" s="82">
        <f t="shared" si="12"/>
        <v>0</v>
      </c>
      <c r="F70" s="70"/>
      <c r="G70" s="70"/>
      <c r="H70" s="70"/>
      <c r="I70" s="82">
        <f t="shared" si="13"/>
        <v>0</v>
      </c>
      <c r="J70" s="122" t="str">
        <f t="shared" si="2"/>
        <v/>
      </c>
      <c r="K70" s="83">
        <f t="shared" si="14"/>
        <v>0</v>
      </c>
      <c r="L70" s="83">
        <f>'PA Cover Page'!$G$19*'Schedule of Values'!I70</f>
        <v>0</v>
      </c>
    </row>
    <row r="71" spans="1:12" x14ac:dyDescent="0.2">
      <c r="A71" s="80">
        <v>61</v>
      </c>
      <c r="B71" s="121" t="s">
        <v>179</v>
      </c>
      <c r="C71" s="70"/>
      <c r="D71" s="70"/>
      <c r="E71" s="82">
        <f t="shared" si="12"/>
        <v>0</v>
      </c>
      <c r="F71" s="70"/>
      <c r="G71" s="70"/>
      <c r="H71" s="70"/>
      <c r="I71" s="82">
        <f t="shared" si="13"/>
        <v>0</v>
      </c>
      <c r="J71" s="122" t="str">
        <f t="shared" si="2"/>
        <v/>
      </c>
      <c r="K71" s="83">
        <f t="shared" si="14"/>
        <v>0</v>
      </c>
      <c r="L71" s="83">
        <f>'PA Cover Page'!$G$19*'Schedule of Values'!I71</f>
        <v>0</v>
      </c>
    </row>
    <row r="72" spans="1:12" x14ac:dyDescent="0.2">
      <c r="A72" s="80">
        <v>62</v>
      </c>
      <c r="B72" s="121" t="s">
        <v>180</v>
      </c>
      <c r="C72" s="70"/>
      <c r="D72" s="70"/>
      <c r="E72" s="82">
        <f t="shared" si="12"/>
        <v>0</v>
      </c>
      <c r="F72" s="70"/>
      <c r="G72" s="70"/>
      <c r="H72" s="70"/>
      <c r="I72" s="82">
        <f t="shared" si="13"/>
        <v>0</v>
      </c>
      <c r="J72" s="122" t="str">
        <f t="shared" si="2"/>
        <v/>
      </c>
      <c r="K72" s="83">
        <f t="shared" si="14"/>
        <v>0</v>
      </c>
      <c r="L72" s="83">
        <f>'PA Cover Page'!$G$19*'Schedule of Values'!I72</f>
        <v>0</v>
      </c>
    </row>
    <row r="73" spans="1:12" x14ac:dyDescent="0.2">
      <c r="A73" s="80">
        <v>63</v>
      </c>
      <c r="B73" s="121" t="s">
        <v>181</v>
      </c>
      <c r="C73" s="70"/>
      <c r="D73" s="70"/>
      <c r="E73" s="82">
        <f t="shared" si="12"/>
        <v>0</v>
      </c>
      <c r="F73" s="70"/>
      <c r="G73" s="70"/>
      <c r="H73" s="70"/>
      <c r="I73" s="82">
        <f t="shared" si="13"/>
        <v>0</v>
      </c>
      <c r="J73" s="122" t="str">
        <f t="shared" si="2"/>
        <v/>
      </c>
      <c r="K73" s="83">
        <f t="shared" si="14"/>
        <v>0</v>
      </c>
      <c r="L73" s="83">
        <f>'PA Cover Page'!$G$19*'Schedule of Values'!I73</f>
        <v>0</v>
      </c>
    </row>
    <row r="74" spans="1:12" x14ac:dyDescent="0.2">
      <c r="A74" s="80">
        <v>64</v>
      </c>
      <c r="B74" s="81" t="s">
        <v>84</v>
      </c>
      <c r="C74" s="70"/>
      <c r="D74" s="70"/>
      <c r="E74" s="82">
        <f t="shared" si="12"/>
        <v>0</v>
      </c>
      <c r="F74" s="70"/>
      <c r="G74" s="70"/>
      <c r="H74" s="70"/>
      <c r="I74" s="82">
        <f t="shared" si="13"/>
        <v>0</v>
      </c>
      <c r="J74" s="122" t="str">
        <f t="shared" si="2"/>
        <v/>
      </c>
      <c r="K74" s="83">
        <f t="shared" si="14"/>
        <v>0</v>
      </c>
      <c r="L74" s="83">
        <f>'PA Cover Page'!$G$19*'Schedule of Values'!I74</f>
        <v>0</v>
      </c>
    </row>
    <row r="75" spans="1:12" x14ac:dyDescent="0.2">
      <c r="A75" s="80">
        <v>65</v>
      </c>
      <c r="B75" s="121" t="s">
        <v>182</v>
      </c>
      <c r="C75" s="70"/>
      <c r="D75" s="70"/>
      <c r="E75" s="82">
        <f t="shared" si="12"/>
        <v>0</v>
      </c>
      <c r="F75" s="70"/>
      <c r="G75" s="70"/>
      <c r="H75" s="70"/>
      <c r="I75" s="82">
        <f t="shared" si="13"/>
        <v>0</v>
      </c>
      <c r="J75" s="122" t="str">
        <f t="shared" si="2"/>
        <v/>
      </c>
      <c r="K75" s="83">
        <f t="shared" si="14"/>
        <v>0</v>
      </c>
      <c r="L75" s="83">
        <f>'PA Cover Page'!$G$19*'Schedule of Values'!I75</f>
        <v>0</v>
      </c>
    </row>
    <row r="76" spans="1:12" x14ac:dyDescent="0.2">
      <c r="A76" s="80">
        <v>66</v>
      </c>
      <c r="B76" s="121" t="s">
        <v>183</v>
      </c>
      <c r="C76" s="70"/>
      <c r="D76" s="70"/>
      <c r="E76" s="82">
        <f t="shared" si="12"/>
        <v>0</v>
      </c>
      <c r="F76" s="70"/>
      <c r="G76" s="70"/>
      <c r="H76" s="70"/>
      <c r="I76" s="82">
        <f t="shared" si="13"/>
        <v>0</v>
      </c>
      <c r="J76" s="122" t="str">
        <f t="shared" ref="J76:J119" si="15">IFERROR((I76/E76),"")</f>
        <v/>
      </c>
      <c r="K76" s="83">
        <f t="shared" si="14"/>
        <v>0</v>
      </c>
      <c r="L76" s="83">
        <f>'PA Cover Page'!$G$19*'Schedule of Values'!I76</f>
        <v>0</v>
      </c>
    </row>
    <row r="77" spans="1:12" x14ac:dyDescent="0.2">
      <c r="A77" s="80">
        <v>67</v>
      </c>
      <c r="B77" s="121" t="s">
        <v>184</v>
      </c>
      <c r="C77" s="70"/>
      <c r="D77" s="70"/>
      <c r="E77" s="82">
        <f t="shared" si="12"/>
        <v>0</v>
      </c>
      <c r="F77" s="70"/>
      <c r="G77" s="70"/>
      <c r="H77" s="70"/>
      <c r="I77" s="82">
        <f t="shared" si="13"/>
        <v>0</v>
      </c>
      <c r="J77" s="122" t="str">
        <f t="shared" si="15"/>
        <v/>
      </c>
      <c r="K77" s="83">
        <f t="shared" si="14"/>
        <v>0</v>
      </c>
      <c r="L77" s="83">
        <f>'PA Cover Page'!$G$19*'Schedule of Values'!I77</f>
        <v>0</v>
      </c>
    </row>
    <row r="78" spans="1:12" x14ac:dyDescent="0.2">
      <c r="A78" s="80">
        <v>68</v>
      </c>
      <c r="B78" s="121" t="s">
        <v>185</v>
      </c>
      <c r="C78" s="70"/>
      <c r="D78" s="70"/>
      <c r="E78" s="82">
        <f t="shared" si="12"/>
        <v>0</v>
      </c>
      <c r="F78" s="70"/>
      <c r="G78" s="70"/>
      <c r="H78" s="70"/>
      <c r="I78" s="82">
        <f t="shared" si="13"/>
        <v>0</v>
      </c>
      <c r="J78" s="122" t="str">
        <f t="shared" si="15"/>
        <v/>
      </c>
      <c r="K78" s="83">
        <f t="shared" si="14"/>
        <v>0</v>
      </c>
      <c r="L78" s="83">
        <f>'PA Cover Page'!$G$19*'Schedule of Values'!I78</f>
        <v>0</v>
      </c>
    </row>
    <row r="79" spans="1:12" x14ac:dyDescent="0.2">
      <c r="A79" s="80">
        <v>69</v>
      </c>
      <c r="B79" s="121" t="s">
        <v>186</v>
      </c>
      <c r="C79" s="70"/>
      <c r="D79" s="70"/>
      <c r="E79" s="82">
        <f t="shared" si="12"/>
        <v>0</v>
      </c>
      <c r="F79" s="70"/>
      <c r="G79" s="70"/>
      <c r="H79" s="70"/>
      <c r="I79" s="82">
        <f t="shared" si="13"/>
        <v>0</v>
      </c>
      <c r="J79" s="122" t="str">
        <f t="shared" si="15"/>
        <v/>
      </c>
      <c r="K79" s="83">
        <f t="shared" si="14"/>
        <v>0</v>
      </c>
      <c r="L79" s="83">
        <f>'PA Cover Page'!$G$19*'Schedule of Values'!I79</f>
        <v>0</v>
      </c>
    </row>
    <row r="80" spans="1:12" x14ac:dyDescent="0.2">
      <c r="A80" s="80">
        <v>70</v>
      </c>
      <c r="B80" s="121" t="s">
        <v>187</v>
      </c>
      <c r="C80" s="70"/>
      <c r="D80" s="70"/>
      <c r="E80" s="82">
        <f t="shared" si="12"/>
        <v>0</v>
      </c>
      <c r="F80" s="70"/>
      <c r="G80" s="70"/>
      <c r="H80" s="70"/>
      <c r="I80" s="82">
        <f t="shared" si="13"/>
        <v>0</v>
      </c>
      <c r="J80" s="122" t="str">
        <f t="shared" si="15"/>
        <v/>
      </c>
      <c r="K80" s="83">
        <f t="shared" si="14"/>
        <v>0</v>
      </c>
      <c r="L80" s="83">
        <f>'PA Cover Page'!$G$19*'Schedule of Values'!I80</f>
        <v>0</v>
      </c>
    </row>
    <row r="81" spans="1:12" x14ac:dyDescent="0.2">
      <c r="A81" s="80">
        <v>71</v>
      </c>
      <c r="B81" s="121" t="s">
        <v>188</v>
      </c>
      <c r="C81" s="70"/>
      <c r="D81" s="70"/>
      <c r="E81" s="82">
        <f t="shared" si="12"/>
        <v>0</v>
      </c>
      <c r="F81" s="70"/>
      <c r="G81" s="70"/>
      <c r="H81" s="70"/>
      <c r="I81" s="82">
        <f t="shared" si="13"/>
        <v>0</v>
      </c>
      <c r="J81" s="122" t="str">
        <f t="shared" si="15"/>
        <v/>
      </c>
      <c r="K81" s="83">
        <f t="shared" si="14"/>
        <v>0</v>
      </c>
      <c r="L81" s="83">
        <f>'PA Cover Page'!$G$19*'Schedule of Values'!I81</f>
        <v>0</v>
      </c>
    </row>
    <row r="82" spans="1:12" x14ac:dyDescent="0.2">
      <c r="A82" s="80">
        <v>72</v>
      </c>
      <c r="B82" s="121" t="s">
        <v>189</v>
      </c>
      <c r="C82" s="70"/>
      <c r="D82" s="70"/>
      <c r="E82" s="82">
        <f t="shared" si="12"/>
        <v>0</v>
      </c>
      <c r="F82" s="70"/>
      <c r="G82" s="70"/>
      <c r="H82" s="70"/>
      <c r="I82" s="82">
        <f t="shared" si="13"/>
        <v>0</v>
      </c>
      <c r="J82" s="122" t="str">
        <f t="shared" si="15"/>
        <v/>
      </c>
      <c r="K82" s="83">
        <f t="shared" si="14"/>
        <v>0</v>
      </c>
      <c r="L82" s="83">
        <f>'PA Cover Page'!$G$19*'Schedule of Values'!I82</f>
        <v>0</v>
      </c>
    </row>
    <row r="83" spans="1:12" x14ac:dyDescent="0.2">
      <c r="A83" s="80">
        <v>73</v>
      </c>
      <c r="B83" s="81" t="s">
        <v>85</v>
      </c>
      <c r="C83" s="70"/>
      <c r="D83" s="70"/>
      <c r="E83" s="82">
        <f t="shared" si="12"/>
        <v>0</v>
      </c>
      <c r="F83" s="70"/>
      <c r="G83" s="70"/>
      <c r="H83" s="70"/>
      <c r="I83" s="82">
        <f t="shared" si="13"/>
        <v>0</v>
      </c>
      <c r="J83" s="122" t="str">
        <f t="shared" si="15"/>
        <v/>
      </c>
      <c r="K83" s="83">
        <f t="shared" si="14"/>
        <v>0</v>
      </c>
      <c r="L83" s="83">
        <f>'PA Cover Page'!$G$19*'Schedule of Values'!I83</f>
        <v>0</v>
      </c>
    </row>
    <row r="84" spans="1:12" x14ac:dyDescent="0.2">
      <c r="A84" s="80">
        <v>74</v>
      </c>
      <c r="B84" s="121" t="s">
        <v>190</v>
      </c>
      <c r="C84" s="70"/>
      <c r="D84" s="70"/>
      <c r="E84" s="82">
        <f t="shared" si="12"/>
        <v>0</v>
      </c>
      <c r="F84" s="70"/>
      <c r="G84" s="70"/>
      <c r="H84" s="70"/>
      <c r="I84" s="82">
        <f t="shared" si="13"/>
        <v>0</v>
      </c>
      <c r="J84" s="122" t="str">
        <f t="shared" si="15"/>
        <v/>
      </c>
      <c r="K84" s="83">
        <f t="shared" si="14"/>
        <v>0</v>
      </c>
      <c r="L84" s="83">
        <f>'PA Cover Page'!$G$19*'Schedule of Values'!I84</f>
        <v>0</v>
      </c>
    </row>
    <row r="85" spans="1:12" x14ac:dyDescent="0.2">
      <c r="A85" s="80">
        <v>75</v>
      </c>
      <c r="B85" s="121" t="s">
        <v>191</v>
      </c>
      <c r="C85" s="70"/>
      <c r="D85" s="70"/>
      <c r="E85" s="82">
        <f t="shared" si="12"/>
        <v>0</v>
      </c>
      <c r="F85" s="70"/>
      <c r="G85" s="70"/>
      <c r="H85" s="70"/>
      <c r="I85" s="82">
        <f t="shared" si="13"/>
        <v>0</v>
      </c>
      <c r="J85" s="122" t="str">
        <f t="shared" si="15"/>
        <v/>
      </c>
      <c r="K85" s="83">
        <f t="shared" si="14"/>
        <v>0</v>
      </c>
      <c r="L85" s="83">
        <f>'PA Cover Page'!$G$19*'Schedule of Values'!I85</f>
        <v>0</v>
      </c>
    </row>
    <row r="86" spans="1:12" x14ac:dyDescent="0.2">
      <c r="A86" s="80">
        <v>76</v>
      </c>
      <c r="B86" s="121" t="s">
        <v>192</v>
      </c>
      <c r="C86" s="70"/>
      <c r="D86" s="70"/>
      <c r="E86" s="82">
        <f t="shared" si="12"/>
        <v>0</v>
      </c>
      <c r="F86" s="70"/>
      <c r="G86" s="70"/>
      <c r="H86" s="70"/>
      <c r="I86" s="82">
        <f t="shared" si="13"/>
        <v>0</v>
      </c>
      <c r="J86" s="122" t="str">
        <f t="shared" si="15"/>
        <v/>
      </c>
      <c r="K86" s="83">
        <f t="shared" si="14"/>
        <v>0</v>
      </c>
      <c r="L86" s="83">
        <f>'PA Cover Page'!$G$19*'Schedule of Values'!I86</f>
        <v>0</v>
      </c>
    </row>
    <row r="87" spans="1:12" x14ac:dyDescent="0.2">
      <c r="A87" s="80">
        <v>77</v>
      </c>
      <c r="B87" s="121" t="s">
        <v>193</v>
      </c>
      <c r="C87" s="70"/>
      <c r="D87" s="70"/>
      <c r="E87" s="82">
        <f t="shared" si="12"/>
        <v>0</v>
      </c>
      <c r="F87" s="70"/>
      <c r="G87" s="70"/>
      <c r="H87" s="70"/>
      <c r="I87" s="82">
        <f t="shared" si="13"/>
        <v>0</v>
      </c>
      <c r="J87" s="122" t="str">
        <f t="shared" si="15"/>
        <v/>
      </c>
      <c r="K87" s="83">
        <f t="shared" si="14"/>
        <v>0</v>
      </c>
      <c r="L87" s="83">
        <f>'PA Cover Page'!$G$19*'Schedule of Values'!I87</f>
        <v>0</v>
      </c>
    </row>
    <row r="88" spans="1:12" x14ac:dyDescent="0.2">
      <c r="A88" s="80">
        <v>78</v>
      </c>
      <c r="B88" s="121" t="s">
        <v>194</v>
      </c>
      <c r="C88" s="70"/>
      <c r="D88" s="70"/>
      <c r="E88" s="82">
        <f t="shared" si="12"/>
        <v>0</v>
      </c>
      <c r="F88" s="70"/>
      <c r="G88" s="70"/>
      <c r="H88" s="70"/>
      <c r="I88" s="82">
        <f t="shared" si="13"/>
        <v>0</v>
      </c>
      <c r="J88" s="122" t="str">
        <f t="shared" si="15"/>
        <v/>
      </c>
      <c r="K88" s="83">
        <f t="shared" si="14"/>
        <v>0</v>
      </c>
      <c r="L88" s="83">
        <f>'PA Cover Page'!$G$19*'Schedule of Values'!I88</f>
        <v>0</v>
      </c>
    </row>
    <row r="89" spans="1:12" x14ac:dyDescent="0.2">
      <c r="A89" s="80">
        <v>79</v>
      </c>
      <c r="B89" s="81" t="s">
        <v>86</v>
      </c>
      <c r="C89" s="70"/>
      <c r="D89" s="70"/>
      <c r="E89" s="82">
        <f t="shared" si="12"/>
        <v>0</v>
      </c>
      <c r="F89" s="70"/>
      <c r="G89" s="70"/>
      <c r="H89" s="70"/>
      <c r="I89" s="82">
        <f t="shared" si="13"/>
        <v>0</v>
      </c>
      <c r="J89" s="122" t="str">
        <f t="shared" si="15"/>
        <v/>
      </c>
      <c r="K89" s="83">
        <f t="shared" si="14"/>
        <v>0</v>
      </c>
      <c r="L89" s="83">
        <f>'PA Cover Page'!$G$19*'Schedule of Values'!I89</f>
        <v>0</v>
      </c>
    </row>
    <row r="90" spans="1:12" x14ac:dyDescent="0.2">
      <c r="A90" s="80">
        <v>80</v>
      </c>
      <c r="B90" s="121" t="s">
        <v>195</v>
      </c>
      <c r="C90" s="70"/>
      <c r="D90" s="70"/>
      <c r="E90" s="82">
        <f t="shared" si="12"/>
        <v>0</v>
      </c>
      <c r="F90" s="70"/>
      <c r="G90" s="70"/>
      <c r="H90" s="70"/>
      <c r="I90" s="82">
        <f t="shared" si="13"/>
        <v>0</v>
      </c>
      <c r="J90" s="122" t="str">
        <f t="shared" si="15"/>
        <v/>
      </c>
      <c r="K90" s="83">
        <f t="shared" si="14"/>
        <v>0</v>
      </c>
      <c r="L90" s="83">
        <f>'PA Cover Page'!$G$19*'Schedule of Values'!I90</f>
        <v>0</v>
      </c>
    </row>
    <row r="91" spans="1:12" x14ac:dyDescent="0.2">
      <c r="A91" s="80">
        <v>81</v>
      </c>
      <c r="B91" s="121" t="s">
        <v>196</v>
      </c>
      <c r="C91" s="70"/>
      <c r="D91" s="70"/>
      <c r="E91" s="82">
        <f t="shared" si="12"/>
        <v>0</v>
      </c>
      <c r="F91" s="70"/>
      <c r="G91" s="70"/>
      <c r="H91" s="70"/>
      <c r="I91" s="82">
        <f t="shared" si="13"/>
        <v>0</v>
      </c>
      <c r="J91" s="122" t="str">
        <f t="shared" si="15"/>
        <v/>
      </c>
      <c r="K91" s="83">
        <f t="shared" si="14"/>
        <v>0</v>
      </c>
      <c r="L91" s="83">
        <f>'PA Cover Page'!$G$19*'Schedule of Values'!I91</f>
        <v>0</v>
      </c>
    </row>
    <row r="92" spans="1:12" x14ac:dyDescent="0.2">
      <c r="A92" s="80">
        <v>82</v>
      </c>
      <c r="B92" s="121" t="s">
        <v>197</v>
      </c>
      <c r="C92" s="70"/>
      <c r="D92" s="70"/>
      <c r="E92" s="82">
        <f t="shared" si="12"/>
        <v>0</v>
      </c>
      <c r="F92" s="70"/>
      <c r="G92" s="70"/>
      <c r="H92" s="70"/>
      <c r="I92" s="82">
        <f t="shared" si="13"/>
        <v>0</v>
      </c>
      <c r="J92" s="122" t="str">
        <f t="shared" si="15"/>
        <v/>
      </c>
      <c r="K92" s="83">
        <f t="shared" si="14"/>
        <v>0</v>
      </c>
      <c r="L92" s="83">
        <f>'PA Cover Page'!$G$19*'Schedule of Values'!I92</f>
        <v>0</v>
      </c>
    </row>
    <row r="93" spans="1:12" x14ac:dyDescent="0.2">
      <c r="A93" s="80">
        <v>83</v>
      </c>
      <c r="B93" s="81" t="s">
        <v>87</v>
      </c>
      <c r="C93" s="70"/>
      <c r="D93" s="70"/>
      <c r="E93" s="82">
        <f t="shared" si="12"/>
        <v>0</v>
      </c>
      <c r="F93" s="70"/>
      <c r="G93" s="70"/>
      <c r="H93" s="70"/>
      <c r="I93" s="82">
        <f t="shared" si="13"/>
        <v>0</v>
      </c>
      <c r="J93" s="122" t="str">
        <f t="shared" si="15"/>
        <v/>
      </c>
      <c r="K93" s="83">
        <f t="shared" si="14"/>
        <v>0</v>
      </c>
      <c r="L93" s="83">
        <f>'PA Cover Page'!$G$19*'Schedule of Values'!I93</f>
        <v>0</v>
      </c>
    </row>
    <row r="94" spans="1:12" x14ac:dyDescent="0.2">
      <c r="A94" s="80">
        <v>84</v>
      </c>
      <c r="B94" s="121" t="s">
        <v>198</v>
      </c>
      <c r="C94" s="70"/>
      <c r="D94" s="70"/>
      <c r="E94" s="82">
        <f t="shared" si="12"/>
        <v>0</v>
      </c>
      <c r="F94" s="70"/>
      <c r="G94" s="70"/>
      <c r="H94" s="70"/>
      <c r="I94" s="82">
        <f t="shared" si="13"/>
        <v>0</v>
      </c>
      <c r="J94" s="122" t="str">
        <f t="shared" si="15"/>
        <v/>
      </c>
      <c r="K94" s="83">
        <f t="shared" si="14"/>
        <v>0</v>
      </c>
      <c r="L94" s="83">
        <f>'PA Cover Page'!$G$19*'Schedule of Values'!I94</f>
        <v>0</v>
      </c>
    </row>
    <row r="95" spans="1:12" x14ac:dyDescent="0.2">
      <c r="A95" s="80">
        <v>85</v>
      </c>
      <c r="B95" s="121" t="s">
        <v>199</v>
      </c>
      <c r="C95" s="70"/>
      <c r="D95" s="70"/>
      <c r="E95" s="82">
        <f t="shared" si="12"/>
        <v>0</v>
      </c>
      <c r="F95" s="70"/>
      <c r="G95" s="70"/>
      <c r="H95" s="70"/>
      <c r="I95" s="82">
        <f t="shared" si="13"/>
        <v>0</v>
      </c>
      <c r="J95" s="122" t="str">
        <f t="shared" si="15"/>
        <v/>
      </c>
      <c r="K95" s="83">
        <f t="shared" si="14"/>
        <v>0</v>
      </c>
      <c r="L95" s="83">
        <f>'PA Cover Page'!$G$19*'Schedule of Values'!I95</f>
        <v>0</v>
      </c>
    </row>
    <row r="96" spans="1:12" x14ac:dyDescent="0.2">
      <c r="A96" s="80">
        <v>86</v>
      </c>
      <c r="B96" s="121" t="s">
        <v>200</v>
      </c>
      <c r="C96" s="70"/>
      <c r="D96" s="70"/>
      <c r="E96" s="82">
        <f t="shared" si="12"/>
        <v>0</v>
      </c>
      <c r="F96" s="70"/>
      <c r="G96" s="70"/>
      <c r="H96" s="70"/>
      <c r="I96" s="82">
        <f t="shared" si="13"/>
        <v>0</v>
      </c>
      <c r="J96" s="122" t="str">
        <f t="shared" si="15"/>
        <v/>
      </c>
      <c r="K96" s="83">
        <f t="shared" si="14"/>
        <v>0</v>
      </c>
      <c r="L96" s="83">
        <f>'PA Cover Page'!$G$19*'Schedule of Values'!I96</f>
        <v>0</v>
      </c>
    </row>
    <row r="97" spans="1:12" x14ac:dyDescent="0.2">
      <c r="A97" s="80">
        <v>87</v>
      </c>
      <c r="B97" s="121" t="s">
        <v>201</v>
      </c>
      <c r="C97" s="70"/>
      <c r="D97" s="70"/>
      <c r="E97" s="82">
        <f t="shared" si="12"/>
        <v>0</v>
      </c>
      <c r="F97" s="70"/>
      <c r="G97" s="70"/>
      <c r="H97" s="70"/>
      <c r="I97" s="82">
        <f t="shared" si="13"/>
        <v>0</v>
      </c>
      <c r="J97" s="122" t="str">
        <f t="shared" si="15"/>
        <v/>
      </c>
      <c r="K97" s="83">
        <f t="shared" si="14"/>
        <v>0</v>
      </c>
      <c r="L97" s="83">
        <f>'PA Cover Page'!$G$19*'Schedule of Values'!I97</f>
        <v>0</v>
      </c>
    </row>
    <row r="98" spans="1:12" x14ac:dyDescent="0.2">
      <c r="A98" s="80">
        <v>88</v>
      </c>
      <c r="B98" s="121" t="s">
        <v>202</v>
      </c>
      <c r="C98" s="70"/>
      <c r="D98" s="70"/>
      <c r="E98" s="82">
        <f t="shared" si="12"/>
        <v>0</v>
      </c>
      <c r="F98" s="70"/>
      <c r="G98" s="70"/>
      <c r="H98" s="70"/>
      <c r="I98" s="82">
        <f t="shared" si="13"/>
        <v>0</v>
      </c>
      <c r="J98" s="122" t="str">
        <f t="shared" si="15"/>
        <v/>
      </c>
      <c r="K98" s="83">
        <f t="shared" si="14"/>
        <v>0</v>
      </c>
      <c r="L98" s="83">
        <f>'PA Cover Page'!$G$19*'Schedule of Values'!I98</f>
        <v>0</v>
      </c>
    </row>
    <row r="99" spans="1:12" x14ac:dyDescent="0.2">
      <c r="A99" s="80">
        <v>89</v>
      </c>
      <c r="B99" s="121" t="s">
        <v>203</v>
      </c>
      <c r="C99" s="70"/>
      <c r="D99" s="70"/>
      <c r="E99" s="82">
        <f t="shared" si="12"/>
        <v>0</v>
      </c>
      <c r="F99" s="70"/>
      <c r="G99" s="70"/>
      <c r="H99" s="70"/>
      <c r="I99" s="82">
        <f t="shared" si="13"/>
        <v>0</v>
      </c>
      <c r="J99" s="122" t="str">
        <f t="shared" si="15"/>
        <v/>
      </c>
      <c r="K99" s="83">
        <f t="shared" si="14"/>
        <v>0</v>
      </c>
      <c r="L99" s="83">
        <f>'PA Cover Page'!$G$19*'Schedule of Values'!I99</f>
        <v>0</v>
      </c>
    </row>
    <row r="100" spans="1:12" x14ac:dyDescent="0.2">
      <c r="A100" s="80">
        <v>90</v>
      </c>
      <c r="B100" s="81" t="s">
        <v>88</v>
      </c>
      <c r="C100" s="70"/>
      <c r="D100" s="70"/>
      <c r="E100" s="82">
        <f t="shared" si="12"/>
        <v>0</v>
      </c>
      <c r="F100" s="70"/>
      <c r="G100" s="70"/>
      <c r="H100" s="70"/>
      <c r="I100" s="82">
        <f t="shared" si="13"/>
        <v>0</v>
      </c>
      <c r="J100" s="122" t="str">
        <f t="shared" si="15"/>
        <v/>
      </c>
      <c r="K100" s="83">
        <f t="shared" si="14"/>
        <v>0</v>
      </c>
      <c r="L100" s="83">
        <f>'PA Cover Page'!$G$19*'Schedule of Values'!I100</f>
        <v>0</v>
      </c>
    </row>
    <row r="101" spans="1:12" x14ac:dyDescent="0.2">
      <c r="A101" s="80">
        <v>91</v>
      </c>
      <c r="B101" s="121" t="s">
        <v>204</v>
      </c>
      <c r="C101" s="70"/>
      <c r="D101" s="70"/>
      <c r="E101" s="82">
        <f t="shared" si="12"/>
        <v>0</v>
      </c>
      <c r="F101" s="70"/>
      <c r="G101" s="70"/>
      <c r="H101" s="70"/>
      <c r="I101" s="82">
        <f t="shared" si="13"/>
        <v>0</v>
      </c>
      <c r="J101" s="122" t="str">
        <f t="shared" si="15"/>
        <v/>
      </c>
      <c r="K101" s="83">
        <f t="shared" si="14"/>
        <v>0</v>
      </c>
      <c r="L101" s="83">
        <f>'PA Cover Page'!$G$19*'Schedule of Values'!I101</f>
        <v>0</v>
      </c>
    </row>
    <row r="102" spans="1:12" x14ac:dyDescent="0.2">
      <c r="A102" s="80">
        <v>92</v>
      </c>
      <c r="B102" s="121" t="s">
        <v>205</v>
      </c>
      <c r="C102" s="70"/>
      <c r="D102" s="70"/>
      <c r="E102" s="82">
        <f t="shared" si="12"/>
        <v>0</v>
      </c>
      <c r="F102" s="70"/>
      <c r="G102" s="70"/>
      <c r="H102" s="70"/>
      <c r="I102" s="82">
        <f t="shared" si="13"/>
        <v>0</v>
      </c>
      <c r="J102" s="122" t="str">
        <f t="shared" si="15"/>
        <v/>
      </c>
      <c r="K102" s="83">
        <f t="shared" si="14"/>
        <v>0</v>
      </c>
      <c r="L102" s="83">
        <f>'PA Cover Page'!$G$19*'Schedule of Values'!I102</f>
        <v>0</v>
      </c>
    </row>
    <row r="103" spans="1:12" x14ac:dyDescent="0.2">
      <c r="A103" s="80">
        <v>93</v>
      </c>
      <c r="B103" s="121" t="s">
        <v>206</v>
      </c>
      <c r="C103" s="70"/>
      <c r="D103" s="70"/>
      <c r="E103" s="82">
        <f t="shared" si="12"/>
        <v>0</v>
      </c>
      <c r="F103" s="70"/>
      <c r="G103" s="70"/>
      <c r="H103" s="70"/>
      <c r="I103" s="82">
        <f t="shared" si="13"/>
        <v>0</v>
      </c>
      <c r="J103" s="122" t="str">
        <f t="shared" si="15"/>
        <v/>
      </c>
      <c r="K103" s="83">
        <f t="shared" si="14"/>
        <v>0</v>
      </c>
      <c r="L103" s="83">
        <f>'PA Cover Page'!$G$19*'Schedule of Values'!I103</f>
        <v>0</v>
      </c>
    </row>
    <row r="104" spans="1:12" x14ac:dyDescent="0.2">
      <c r="A104" s="80">
        <v>94</v>
      </c>
      <c r="B104" s="121" t="s">
        <v>207</v>
      </c>
      <c r="C104" s="70"/>
      <c r="D104" s="70"/>
      <c r="E104" s="82">
        <f t="shared" si="12"/>
        <v>0</v>
      </c>
      <c r="F104" s="70"/>
      <c r="G104" s="70"/>
      <c r="H104" s="70"/>
      <c r="I104" s="82">
        <f t="shared" si="13"/>
        <v>0</v>
      </c>
      <c r="J104" s="122" t="str">
        <f t="shared" si="15"/>
        <v/>
      </c>
      <c r="K104" s="83">
        <f t="shared" si="14"/>
        <v>0</v>
      </c>
      <c r="L104" s="83">
        <f>'PA Cover Page'!$G$19*'Schedule of Values'!I104</f>
        <v>0</v>
      </c>
    </row>
    <row r="105" spans="1:12" x14ac:dyDescent="0.2">
      <c r="A105" s="80">
        <v>95</v>
      </c>
      <c r="B105" s="81" t="s">
        <v>89</v>
      </c>
      <c r="C105" s="70"/>
      <c r="D105" s="70"/>
      <c r="E105" s="82">
        <f t="shared" si="12"/>
        <v>0</v>
      </c>
      <c r="F105" s="70"/>
      <c r="G105" s="70"/>
      <c r="H105" s="70"/>
      <c r="I105" s="82">
        <f t="shared" si="13"/>
        <v>0</v>
      </c>
      <c r="J105" s="122" t="str">
        <f t="shared" si="15"/>
        <v/>
      </c>
      <c r="K105" s="83">
        <f t="shared" si="14"/>
        <v>0</v>
      </c>
      <c r="L105" s="83">
        <f>'PA Cover Page'!$G$19*'Schedule of Values'!I105</f>
        <v>0</v>
      </c>
    </row>
    <row r="106" spans="1:12" x14ac:dyDescent="0.2">
      <c r="A106" s="80">
        <v>96</v>
      </c>
      <c r="B106" s="121" t="s">
        <v>208</v>
      </c>
      <c r="C106" s="70"/>
      <c r="D106" s="70"/>
      <c r="E106" s="82">
        <f t="shared" si="12"/>
        <v>0</v>
      </c>
      <c r="F106" s="70"/>
      <c r="G106" s="70"/>
      <c r="H106" s="70"/>
      <c r="I106" s="82">
        <f t="shared" si="13"/>
        <v>0</v>
      </c>
      <c r="J106" s="122" t="str">
        <f t="shared" si="15"/>
        <v/>
      </c>
      <c r="K106" s="83">
        <f t="shared" si="14"/>
        <v>0</v>
      </c>
      <c r="L106" s="83">
        <f>'PA Cover Page'!$G$19*'Schedule of Values'!I106</f>
        <v>0</v>
      </c>
    </row>
    <row r="107" spans="1:12" x14ac:dyDescent="0.2">
      <c r="A107" s="80">
        <v>97</v>
      </c>
      <c r="B107" s="121" t="s">
        <v>209</v>
      </c>
      <c r="C107" s="70"/>
      <c r="D107" s="70"/>
      <c r="E107" s="82">
        <f t="shared" si="12"/>
        <v>0</v>
      </c>
      <c r="F107" s="70"/>
      <c r="G107" s="70"/>
      <c r="H107" s="70"/>
      <c r="I107" s="82">
        <f t="shared" si="13"/>
        <v>0</v>
      </c>
      <c r="J107" s="122" t="str">
        <f t="shared" si="15"/>
        <v/>
      </c>
      <c r="K107" s="83">
        <f t="shared" si="14"/>
        <v>0</v>
      </c>
      <c r="L107" s="83">
        <f>'PA Cover Page'!$G$19*'Schedule of Values'!I107</f>
        <v>0</v>
      </c>
    </row>
    <row r="108" spans="1:12" x14ac:dyDescent="0.2">
      <c r="A108" s="80">
        <v>98</v>
      </c>
      <c r="B108" s="121" t="s">
        <v>210</v>
      </c>
      <c r="C108" s="70"/>
      <c r="D108" s="70"/>
      <c r="E108" s="82">
        <f t="shared" si="12"/>
        <v>0</v>
      </c>
      <c r="F108" s="70"/>
      <c r="G108" s="70"/>
      <c r="H108" s="70"/>
      <c r="I108" s="82">
        <f t="shared" si="13"/>
        <v>0</v>
      </c>
      <c r="J108" s="122" t="str">
        <f t="shared" si="15"/>
        <v/>
      </c>
      <c r="K108" s="83">
        <f t="shared" si="14"/>
        <v>0</v>
      </c>
      <c r="L108" s="83">
        <f>'PA Cover Page'!$G$19*'Schedule of Values'!I108</f>
        <v>0</v>
      </c>
    </row>
    <row r="109" spans="1:12" x14ac:dyDescent="0.2">
      <c r="A109" s="80">
        <v>99</v>
      </c>
      <c r="B109" s="121" t="s">
        <v>211</v>
      </c>
      <c r="C109" s="70"/>
      <c r="D109" s="70"/>
      <c r="E109" s="82">
        <f t="shared" si="12"/>
        <v>0</v>
      </c>
      <c r="F109" s="70"/>
      <c r="G109" s="70"/>
      <c r="H109" s="70"/>
      <c r="I109" s="82">
        <f t="shared" si="13"/>
        <v>0</v>
      </c>
      <c r="J109" s="122" t="str">
        <f t="shared" si="15"/>
        <v/>
      </c>
      <c r="K109" s="83">
        <f t="shared" si="14"/>
        <v>0</v>
      </c>
      <c r="L109" s="83">
        <f>'PA Cover Page'!$G$19*'Schedule of Values'!I109</f>
        <v>0</v>
      </c>
    </row>
    <row r="110" spans="1:12" x14ac:dyDescent="0.2">
      <c r="A110" s="80">
        <v>100</v>
      </c>
      <c r="B110" s="121" t="s">
        <v>212</v>
      </c>
      <c r="C110" s="70"/>
      <c r="D110" s="70"/>
      <c r="E110" s="82">
        <f t="shared" si="12"/>
        <v>0</v>
      </c>
      <c r="F110" s="70"/>
      <c r="G110" s="70"/>
      <c r="H110" s="70"/>
      <c r="I110" s="82">
        <f t="shared" si="13"/>
        <v>0</v>
      </c>
      <c r="J110" s="122" t="str">
        <f t="shared" si="15"/>
        <v/>
      </c>
      <c r="K110" s="83">
        <f t="shared" si="14"/>
        <v>0</v>
      </c>
      <c r="L110" s="83">
        <f>'PA Cover Page'!$G$19*'Schedule of Values'!I110</f>
        <v>0</v>
      </c>
    </row>
    <row r="111" spans="1:12" x14ac:dyDescent="0.2">
      <c r="A111" s="80">
        <v>101</v>
      </c>
      <c r="B111" s="121" t="s">
        <v>213</v>
      </c>
      <c r="C111" s="70"/>
      <c r="D111" s="70"/>
      <c r="E111" s="82">
        <f t="shared" si="12"/>
        <v>0</v>
      </c>
      <c r="F111" s="70"/>
      <c r="G111" s="70"/>
      <c r="H111" s="70"/>
      <c r="I111" s="82">
        <f t="shared" si="13"/>
        <v>0</v>
      </c>
      <c r="J111" s="122" t="str">
        <f t="shared" si="15"/>
        <v/>
      </c>
      <c r="K111" s="83">
        <f t="shared" si="14"/>
        <v>0</v>
      </c>
      <c r="L111" s="83">
        <f>'PA Cover Page'!$G$19*'Schedule of Values'!I111</f>
        <v>0</v>
      </c>
    </row>
    <row r="112" spans="1:12" x14ac:dyDescent="0.2">
      <c r="A112" s="80">
        <v>102</v>
      </c>
      <c r="B112" s="121" t="s">
        <v>214</v>
      </c>
      <c r="C112" s="70"/>
      <c r="D112" s="70"/>
      <c r="E112" s="82">
        <f t="shared" si="12"/>
        <v>0</v>
      </c>
      <c r="F112" s="70"/>
      <c r="G112" s="70"/>
      <c r="H112" s="70"/>
      <c r="I112" s="82">
        <f t="shared" si="13"/>
        <v>0</v>
      </c>
      <c r="J112" s="122" t="str">
        <f t="shared" si="15"/>
        <v/>
      </c>
      <c r="K112" s="83">
        <f t="shared" si="14"/>
        <v>0</v>
      </c>
      <c r="L112" s="83">
        <f>'PA Cover Page'!$G$19*'Schedule of Values'!I112</f>
        <v>0</v>
      </c>
    </row>
    <row r="113" spans="1:12" x14ac:dyDescent="0.2">
      <c r="A113" s="80">
        <v>103</v>
      </c>
      <c r="B113" s="81" t="s">
        <v>90</v>
      </c>
      <c r="C113" s="70"/>
      <c r="D113" s="70"/>
      <c r="E113" s="82">
        <f t="shared" si="12"/>
        <v>0</v>
      </c>
      <c r="F113" s="70"/>
      <c r="G113" s="70"/>
      <c r="H113" s="70"/>
      <c r="I113" s="82">
        <f t="shared" si="13"/>
        <v>0</v>
      </c>
      <c r="J113" s="122" t="str">
        <f t="shared" si="15"/>
        <v/>
      </c>
      <c r="K113" s="83">
        <f t="shared" si="14"/>
        <v>0</v>
      </c>
      <c r="L113" s="83">
        <f>'PA Cover Page'!$G$19*'Schedule of Values'!I113</f>
        <v>0</v>
      </c>
    </row>
    <row r="114" spans="1:12" x14ac:dyDescent="0.2">
      <c r="A114" s="80">
        <v>104</v>
      </c>
      <c r="B114" s="81" t="s">
        <v>91</v>
      </c>
      <c r="C114" s="70"/>
      <c r="D114" s="70"/>
      <c r="E114" s="82">
        <f t="shared" si="12"/>
        <v>0</v>
      </c>
      <c r="F114" s="70"/>
      <c r="G114" s="70"/>
      <c r="H114" s="70"/>
      <c r="I114" s="82">
        <f t="shared" si="13"/>
        <v>0</v>
      </c>
      <c r="J114" s="122" t="str">
        <f t="shared" si="15"/>
        <v/>
      </c>
      <c r="K114" s="83">
        <f t="shared" si="14"/>
        <v>0</v>
      </c>
      <c r="L114" s="83">
        <f>'PA Cover Page'!$G$19*'Schedule of Values'!I114</f>
        <v>0</v>
      </c>
    </row>
    <row r="115" spans="1:12" x14ac:dyDescent="0.2">
      <c r="A115" s="80">
        <v>105</v>
      </c>
      <c r="B115" s="81" t="s">
        <v>92</v>
      </c>
      <c r="C115" s="70"/>
      <c r="D115" s="70"/>
      <c r="E115" s="82">
        <f t="shared" si="12"/>
        <v>0</v>
      </c>
      <c r="F115" s="70"/>
      <c r="G115" s="70"/>
      <c r="H115" s="70"/>
      <c r="I115" s="82">
        <f t="shared" si="13"/>
        <v>0</v>
      </c>
      <c r="J115" s="122" t="str">
        <f t="shared" si="15"/>
        <v/>
      </c>
      <c r="K115" s="83">
        <f t="shared" si="14"/>
        <v>0</v>
      </c>
      <c r="L115" s="83">
        <f>'PA Cover Page'!$G$19*'Schedule of Values'!I115</f>
        <v>0</v>
      </c>
    </row>
    <row r="116" spans="1:12" x14ac:dyDescent="0.2">
      <c r="A116" s="80">
        <v>106</v>
      </c>
      <c r="B116" s="81" t="s">
        <v>93</v>
      </c>
      <c r="C116" s="70"/>
      <c r="D116" s="70"/>
      <c r="E116" s="82">
        <f t="shared" si="12"/>
        <v>0</v>
      </c>
      <c r="F116" s="70"/>
      <c r="G116" s="70"/>
      <c r="H116" s="70"/>
      <c r="I116" s="82">
        <f t="shared" si="13"/>
        <v>0</v>
      </c>
      <c r="J116" s="122" t="str">
        <f t="shared" si="15"/>
        <v/>
      </c>
      <c r="K116" s="83">
        <f t="shared" si="14"/>
        <v>0</v>
      </c>
      <c r="L116" s="83">
        <f>'PA Cover Page'!$G$19*'Schedule of Values'!I116</f>
        <v>0</v>
      </c>
    </row>
    <row r="117" spans="1:12" x14ac:dyDescent="0.2">
      <c r="A117" s="80">
        <v>107</v>
      </c>
      <c r="B117" s="81" t="s">
        <v>94</v>
      </c>
      <c r="C117" s="70"/>
      <c r="D117" s="70"/>
      <c r="E117" s="82">
        <f t="shared" si="12"/>
        <v>0</v>
      </c>
      <c r="F117" s="70"/>
      <c r="G117" s="70"/>
      <c r="H117" s="70"/>
      <c r="I117" s="82">
        <f t="shared" si="13"/>
        <v>0</v>
      </c>
      <c r="J117" s="122" t="str">
        <f t="shared" si="15"/>
        <v/>
      </c>
      <c r="K117" s="83">
        <f t="shared" si="14"/>
        <v>0</v>
      </c>
      <c r="L117" s="83">
        <f>'PA Cover Page'!$G$19*'Schedule of Values'!I117</f>
        <v>0</v>
      </c>
    </row>
    <row r="118" spans="1:12" x14ac:dyDescent="0.2">
      <c r="A118" s="80">
        <v>108</v>
      </c>
      <c r="B118" s="81" t="s">
        <v>95</v>
      </c>
      <c r="C118" s="70"/>
      <c r="D118" s="70"/>
      <c r="E118" s="82">
        <f t="shared" si="12"/>
        <v>0</v>
      </c>
      <c r="F118" s="70"/>
      <c r="G118" s="70"/>
      <c r="H118" s="70"/>
      <c r="I118" s="82">
        <f t="shared" si="13"/>
        <v>0</v>
      </c>
      <c r="J118" s="122" t="str">
        <f t="shared" si="15"/>
        <v/>
      </c>
      <c r="K118" s="83">
        <f t="shared" si="14"/>
        <v>0</v>
      </c>
      <c r="L118" s="83">
        <f>'PA Cover Page'!$G$19*'Schedule of Values'!I118</f>
        <v>0</v>
      </c>
    </row>
    <row r="119" spans="1:12" x14ac:dyDescent="0.2">
      <c r="A119" s="80">
        <v>109</v>
      </c>
      <c r="B119" s="81" t="s">
        <v>96</v>
      </c>
      <c r="C119" s="70"/>
      <c r="D119" s="70"/>
      <c r="E119" s="82">
        <f t="shared" si="12"/>
        <v>0</v>
      </c>
      <c r="F119" s="70"/>
      <c r="G119" s="70"/>
      <c r="H119" s="70"/>
      <c r="I119" s="82">
        <f t="shared" si="13"/>
        <v>0</v>
      </c>
      <c r="J119" s="122" t="str">
        <f t="shared" si="15"/>
        <v/>
      </c>
      <c r="K119" s="83">
        <f t="shared" si="14"/>
        <v>0</v>
      </c>
      <c r="L119" s="83">
        <f>'PA Cover Page'!$G$19*'Schedule of Values'!I119</f>
        <v>0</v>
      </c>
    </row>
    <row r="120" spans="1:12" ht="15" thickBot="1" x14ac:dyDescent="0.25">
      <c r="A120" s="69"/>
      <c r="B120" s="71"/>
      <c r="C120" s="72"/>
      <c r="D120" s="72"/>
      <c r="E120" s="72"/>
      <c r="F120" s="72"/>
      <c r="G120" s="72"/>
      <c r="H120" s="72"/>
      <c r="I120" s="72"/>
      <c r="J120" s="73"/>
      <c r="K120" s="74"/>
      <c r="L120" s="74"/>
    </row>
    <row r="121" spans="1:12" s="68" customFormat="1" ht="15.75" thickBot="1" x14ac:dyDescent="0.3">
      <c r="A121" s="159" t="s">
        <v>97</v>
      </c>
      <c r="B121" s="160"/>
      <c r="C121" s="75">
        <f>SUM(C11:C120)</f>
        <v>0</v>
      </c>
      <c r="D121" s="75">
        <f>SUM(D11:D119)</f>
        <v>0</v>
      </c>
      <c r="E121" s="75">
        <f>SUM(E11:E119)</f>
        <v>0</v>
      </c>
      <c r="F121" s="75">
        <f>SUM(F11:F120)</f>
        <v>0</v>
      </c>
      <c r="G121" s="75">
        <f>SUM(G11:G119)</f>
        <v>0</v>
      </c>
      <c r="H121" s="75">
        <f>SUM(H11:H119)</f>
        <v>0</v>
      </c>
      <c r="I121" s="75">
        <f>SUM(I11:I119)</f>
        <v>0</v>
      </c>
      <c r="J121" s="111" t="str">
        <f>IFERROR((I121/E121),"")</f>
        <v/>
      </c>
      <c r="K121" s="75">
        <f>SUM(K11:K119)</f>
        <v>0</v>
      </c>
      <c r="L121" s="75">
        <f>SUM(L11:L119)</f>
        <v>0</v>
      </c>
    </row>
  </sheetData>
  <mergeCells count="17">
    <mergeCell ref="A1:F1"/>
    <mergeCell ref="F7:H7"/>
    <mergeCell ref="C7:E7"/>
    <mergeCell ref="C8:C10"/>
    <mergeCell ref="D8:D10"/>
    <mergeCell ref="E8:E10"/>
    <mergeCell ref="A121:B121"/>
    <mergeCell ref="G8:H8"/>
    <mergeCell ref="F8:F10"/>
    <mergeCell ref="H9:H10"/>
    <mergeCell ref="A7:A10"/>
    <mergeCell ref="B7:B10"/>
    <mergeCell ref="I7:I10"/>
    <mergeCell ref="J7:J10"/>
    <mergeCell ref="L7:L10"/>
    <mergeCell ref="K7:K10"/>
    <mergeCell ref="G9:G10"/>
  </mergeCells>
  <printOptions horizontalCentered="1"/>
  <pageMargins left="0.62" right="0.5" top="0.47" bottom="0.44" header="0.3" footer="0.17"/>
  <pageSetup scale="65" fitToHeight="0" orientation="landscape" r:id="rId1"/>
  <headerFooter>
    <oddFooter>&amp;L&amp;A&amp;RPage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 Instructions</vt:lpstr>
      <vt:lpstr>PA Cover Page</vt:lpstr>
      <vt:lpstr>Schedule of Values</vt:lpstr>
      <vt:lpstr>'PA Cover Page'!Print_Area</vt:lpstr>
      <vt:lpstr>'PA Instructions'!Print_Area</vt:lpstr>
      <vt:lpstr>'Schedule of Values'!Print_Titles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Bauer</dc:creator>
  <cp:lastModifiedBy>Dennis Keith Zickefoose</cp:lastModifiedBy>
  <cp:lastPrinted>2015-03-31T16:00:52Z</cp:lastPrinted>
  <dcterms:created xsi:type="dcterms:W3CDTF">2015-02-11T20:53:56Z</dcterms:created>
  <dcterms:modified xsi:type="dcterms:W3CDTF">2020-11-04T21:18:31Z</dcterms:modified>
</cp:coreProperties>
</file>