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DC Admin\FORMS\PAY APPS\"/>
    </mc:Choice>
  </mc:AlternateContent>
  <xr:revisionPtr revIDLastSave="0" documentId="13_ncr:1_{CC2FDC1A-37FD-4B8E-902E-19EF45AACBB1}" xr6:coauthVersionLast="47" xr6:coauthVersionMax="47" xr10:uidLastSave="{00000000-0000-0000-0000-000000000000}"/>
  <bookViews>
    <workbookView xWindow="-120" yWindow="-120" windowWidth="29040" windowHeight="15225" activeTab="1" xr2:uid="{00000000-000D-0000-FFFF-FFFF00000000}"/>
  </bookViews>
  <sheets>
    <sheet name="PA Instructions" sheetId="6" r:id="rId1"/>
    <sheet name="PA Cover Page" sheetId="4" r:id="rId2"/>
    <sheet name="ContinuationSheet" sheetId="2" r:id="rId3"/>
    <sheet name="List" sheetId="5" state="hidden" r:id="rId4"/>
  </sheets>
  <definedNames>
    <definedName name="FeeType">List!$C$1:$C$2</definedName>
    <definedName name="_xlnm.Print_Area" localSheetId="1">'PA Cover Page'!$D$3:$U$61</definedName>
    <definedName name="_xlnm.Print_Area" localSheetId="0">'PA Instructions'!$C$2:$K$32</definedName>
    <definedName name="_xlnm.Print_Titles" localSheetId="2">ContinuationSheet!$1:$9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7" i="2" l="1"/>
  <c r="K29" i="4" s="1"/>
  <c r="B177" i="2"/>
  <c r="E177" i="2"/>
  <c r="D177" i="2"/>
  <c r="F176" i="2"/>
  <c r="H176" i="2" s="1"/>
  <c r="F175" i="2"/>
  <c r="G175" i="2" s="1"/>
  <c r="F174" i="2"/>
  <c r="G174" i="2" s="1"/>
  <c r="F173" i="2"/>
  <c r="G173" i="2" s="1"/>
  <c r="F172" i="2"/>
  <c r="H172" i="2" s="1"/>
  <c r="F171" i="2"/>
  <c r="G171" i="2" s="1"/>
  <c r="F170" i="2"/>
  <c r="G170" i="2" s="1"/>
  <c r="F169" i="2"/>
  <c r="G169" i="2" s="1"/>
  <c r="F168" i="2"/>
  <c r="H168" i="2" s="1"/>
  <c r="F167" i="2"/>
  <c r="G167" i="2" s="1"/>
  <c r="F166" i="2"/>
  <c r="G166" i="2" s="1"/>
  <c r="F165" i="2"/>
  <c r="G165" i="2" s="1"/>
  <c r="F164" i="2"/>
  <c r="H164" i="2" s="1"/>
  <c r="F163" i="2"/>
  <c r="G163" i="2" s="1"/>
  <c r="F162" i="2"/>
  <c r="C189" i="2"/>
  <c r="Z19" i="4"/>
  <c r="AA19" i="4" s="1"/>
  <c r="H51" i="4"/>
  <c r="F186" i="2"/>
  <c r="S41" i="4"/>
  <c r="F145" i="2"/>
  <c r="G145" i="2" s="1"/>
  <c r="F146" i="2"/>
  <c r="E160" i="2"/>
  <c r="D160" i="2"/>
  <c r="C160" i="2"/>
  <c r="G146" i="2"/>
  <c r="H146" i="2"/>
  <c r="F147" i="2"/>
  <c r="H147" i="2" s="1"/>
  <c r="F148" i="2"/>
  <c r="G148" i="2" s="1"/>
  <c r="F149" i="2"/>
  <c r="H149" i="2" s="1"/>
  <c r="F150" i="2"/>
  <c r="H150" i="2" s="1"/>
  <c r="G150" i="2"/>
  <c r="F151" i="2"/>
  <c r="H151" i="2" s="1"/>
  <c r="F152" i="2"/>
  <c r="G152" i="2" s="1"/>
  <c r="F153" i="2"/>
  <c r="H153" i="2" s="1"/>
  <c r="F154" i="2"/>
  <c r="G154" i="2" s="1"/>
  <c r="F155" i="2"/>
  <c r="H155" i="2" s="1"/>
  <c r="G155" i="2"/>
  <c r="F156" i="2"/>
  <c r="G156" i="2" s="1"/>
  <c r="F157" i="2"/>
  <c r="H157" i="2" s="1"/>
  <c r="F158" i="2"/>
  <c r="H158" i="2" s="1"/>
  <c r="G158" i="2"/>
  <c r="F159" i="2"/>
  <c r="H159" i="2" s="1"/>
  <c r="E143" i="2"/>
  <c r="D143" i="2"/>
  <c r="C143" i="2"/>
  <c r="F142" i="2"/>
  <c r="G142" i="2" s="1"/>
  <c r="F141" i="2"/>
  <c r="G141" i="2" s="1"/>
  <c r="F140" i="2"/>
  <c r="H140" i="2" s="1"/>
  <c r="F139" i="2"/>
  <c r="H139" i="2" s="1"/>
  <c r="F138" i="2"/>
  <c r="G138" i="2" s="1"/>
  <c r="F137" i="2"/>
  <c r="H137" i="2" s="1"/>
  <c r="F136" i="2"/>
  <c r="H136" i="2" s="1"/>
  <c r="F135" i="2"/>
  <c r="H135" i="2" s="1"/>
  <c r="F134" i="2"/>
  <c r="G134" i="2" s="1"/>
  <c r="F133" i="2"/>
  <c r="H133" i="2" s="1"/>
  <c r="F132" i="2"/>
  <c r="H132" i="2" s="1"/>
  <c r="F131" i="2"/>
  <c r="H131" i="2" s="1"/>
  <c r="F130" i="2"/>
  <c r="G130" i="2" s="1"/>
  <c r="F129" i="2"/>
  <c r="H129" i="2" s="1"/>
  <c r="F128" i="2"/>
  <c r="H128" i="2" s="1"/>
  <c r="F127" i="2"/>
  <c r="H127" i="2" s="1"/>
  <c r="F126" i="2"/>
  <c r="G126" i="2" s="1"/>
  <c r="E124" i="2"/>
  <c r="D124" i="2"/>
  <c r="C124" i="2"/>
  <c r="F123" i="2"/>
  <c r="G123" i="2" s="1"/>
  <c r="F122" i="2"/>
  <c r="H122" i="2" s="1"/>
  <c r="F121" i="2"/>
  <c r="H121" i="2" s="1"/>
  <c r="F120" i="2"/>
  <c r="H120" i="2" s="1"/>
  <c r="F119" i="2"/>
  <c r="G119" i="2" s="1"/>
  <c r="F118" i="2"/>
  <c r="H118" i="2" s="1"/>
  <c r="F117" i="2"/>
  <c r="H117" i="2" s="1"/>
  <c r="F116" i="2"/>
  <c r="H116" i="2" s="1"/>
  <c r="F115" i="2"/>
  <c r="G115" i="2" s="1"/>
  <c r="F114" i="2"/>
  <c r="H114" i="2" s="1"/>
  <c r="F113" i="2"/>
  <c r="H113" i="2" s="1"/>
  <c r="F112" i="2"/>
  <c r="H112" i="2" s="1"/>
  <c r="F111" i="2"/>
  <c r="G111" i="2" s="1"/>
  <c r="F110" i="2"/>
  <c r="H110" i="2" s="1"/>
  <c r="F109" i="2"/>
  <c r="H109" i="2" s="1"/>
  <c r="F108" i="2"/>
  <c r="H108" i="2" s="1"/>
  <c r="F107" i="2"/>
  <c r="G107" i="2" s="1"/>
  <c r="E105" i="2"/>
  <c r="D105" i="2"/>
  <c r="C105" i="2"/>
  <c r="F104" i="2"/>
  <c r="G104" i="2" s="1"/>
  <c r="F103" i="2"/>
  <c r="G103" i="2" s="1"/>
  <c r="F102" i="2"/>
  <c r="H102" i="2" s="1"/>
  <c r="F101" i="2"/>
  <c r="H101" i="2" s="1"/>
  <c r="F100" i="2"/>
  <c r="G100" i="2" s="1"/>
  <c r="F99" i="2"/>
  <c r="G99" i="2" s="1"/>
  <c r="F98" i="2"/>
  <c r="H98" i="2" s="1"/>
  <c r="F97" i="2"/>
  <c r="H97" i="2" s="1"/>
  <c r="F96" i="2"/>
  <c r="G96" i="2" s="1"/>
  <c r="F95" i="2"/>
  <c r="G95" i="2" s="1"/>
  <c r="F94" i="2"/>
  <c r="H94" i="2" s="1"/>
  <c r="F93" i="2"/>
  <c r="H93" i="2" s="1"/>
  <c r="F92" i="2"/>
  <c r="G92" i="2" s="1"/>
  <c r="F91" i="2"/>
  <c r="G91" i="2" s="1"/>
  <c r="F90" i="2"/>
  <c r="H90" i="2" s="1"/>
  <c r="F89" i="2"/>
  <c r="H89" i="2" s="1"/>
  <c r="F88" i="2"/>
  <c r="G88" i="2" s="1"/>
  <c r="E86" i="2"/>
  <c r="D86" i="2"/>
  <c r="C86" i="2"/>
  <c r="F85" i="2"/>
  <c r="G85" i="2" s="1"/>
  <c r="G84" i="2"/>
  <c r="F84" i="2"/>
  <c r="H84" i="2" s="1"/>
  <c r="F83" i="2"/>
  <c r="H83" i="2" s="1"/>
  <c r="F82" i="2"/>
  <c r="H82" i="2" s="1"/>
  <c r="F81" i="2"/>
  <c r="G81" i="2" s="1"/>
  <c r="F80" i="2"/>
  <c r="G80" i="2" s="1"/>
  <c r="F79" i="2"/>
  <c r="H79" i="2" s="1"/>
  <c r="F78" i="2"/>
  <c r="H78" i="2" s="1"/>
  <c r="F77" i="2"/>
  <c r="G77" i="2" s="1"/>
  <c r="F76" i="2"/>
  <c r="H76" i="2" s="1"/>
  <c r="F75" i="2"/>
  <c r="H75" i="2" s="1"/>
  <c r="F74" i="2"/>
  <c r="H74" i="2" s="1"/>
  <c r="F73" i="2"/>
  <c r="G73" i="2" s="1"/>
  <c r="F72" i="2"/>
  <c r="G72" i="2" s="1"/>
  <c r="F71" i="2"/>
  <c r="H71" i="2" s="1"/>
  <c r="F70" i="2"/>
  <c r="H70" i="2" s="1"/>
  <c r="F69" i="2"/>
  <c r="G69" i="2" s="1"/>
  <c r="E67" i="2"/>
  <c r="D67" i="2"/>
  <c r="C67" i="2"/>
  <c r="F66" i="2"/>
  <c r="G66" i="2" s="1"/>
  <c r="F65" i="2"/>
  <c r="H65" i="2" s="1"/>
  <c r="F64" i="2"/>
  <c r="H64" i="2" s="1"/>
  <c r="F63" i="2"/>
  <c r="H63" i="2" s="1"/>
  <c r="F62" i="2"/>
  <c r="G62" i="2" s="1"/>
  <c r="F61" i="2"/>
  <c r="G61" i="2" s="1"/>
  <c r="F60" i="2"/>
  <c r="H60" i="2" s="1"/>
  <c r="F59" i="2"/>
  <c r="H59" i="2" s="1"/>
  <c r="F58" i="2"/>
  <c r="G58" i="2" s="1"/>
  <c r="F57" i="2"/>
  <c r="H57" i="2" s="1"/>
  <c r="F56" i="2"/>
  <c r="H56" i="2" s="1"/>
  <c r="F55" i="2"/>
  <c r="H55" i="2" s="1"/>
  <c r="F54" i="2"/>
  <c r="G54" i="2" s="1"/>
  <c r="F53" i="2"/>
  <c r="G53" i="2" s="1"/>
  <c r="F52" i="2"/>
  <c r="H52" i="2" s="1"/>
  <c r="F51" i="2"/>
  <c r="H51" i="2" s="1"/>
  <c r="F50" i="2"/>
  <c r="G50" i="2" s="1"/>
  <c r="E29" i="2"/>
  <c r="D29" i="2"/>
  <c r="C29" i="2"/>
  <c r="F28" i="2"/>
  <c r="G28" i="2" s="1"/>
  <c r="F27" i="2"/>
  <c r="G27" i="2" s="1"/>
  <c r="F26" i="2"/>
  <c r="H26" i="2" s="1"/>
  <c r="F25" i="2"/>
  <c r="H25" i="2" s="1"/>
  <c r="F24" i="2"/>
  <c r="G24" i="2" s="1"/>
  <c r="F23" i="2"/>
  <c r="G23" i="2" s="1"/>
  <c r="F22" i="2"/>
  <c r="H22" i="2" s="1"/>
  <c r="F21" i="2"/>
  <c r="H21" i="2" s="1"/>
  <c r="F20" i="2"/>
  <c r="G20" i="2" s="1"/>
  <c r="F19" i="2"/>
  <c r="G19" i="2" s="1"/>
  <c r="F18" i="2"/>
  <c r="H18" i="2" s="1"/>
  <c r="F17" i="2"/>
  <c r="H17" i="2" s="1"/>
  <c r="F16" i="2"/>
  <c r="G16" i="2" s="1"/>
  <c r="F15" i="2"/>
  <c r="G15" i="2" s="1"/>
  <c r="F14" i="2"/>
  <c r="H14" i="2" s="1"/>
  <c r="F13" i="2"/>
  <c r="H13" i="2" s="1"/>
  <c r="F12" i="2"/>
  <c r="G12" i="2" s="1"/>
  <c r="H141" i="2" l="1"/>
  <c r="H61" i="2"/>
  <c r="G109" i="2"/>
  <c r="G117" i="2"/>
  <c r="H72" i="2"/>
  <c r="H53" i="2"/>
  <c r="G129" i="2"/>
  <c r="G136" i="2"/>
  <c r="H15" i="2"/>
  <c r="H23" i="2"/>
  <c r="G83" i="2"/>
  <c r="G137" i="2"/>
  <c r="H80" i="2"/>
  <c r="G128" i="2"/>
  <c r="G147" i="2"/>
  <c r="H19" i="2"/>
  <c r="G57" i="2"/>
  <c r="G65" i="2"/>
  <c r="G76" i="2"/>
  <c r="H88" i="2"/>
  <c r="H91" i="2"/>
  <c r="H96" i="2"/>
  <c r="H99" i="2"/>
  <c r="H104" i="2"/>
  <c r="G113" i="2"/>
  <c r="G133" i="2"/>
  <c r="G140" i="2"/>
  <c r="G159" i="2"/>
  <c r="H154" i="2"/>
  <c r="H92" i="2"/>
  <c r="H95" i="2"/>
  <c r="H100" i="2"/>
  <c r="H103" i="2"/>
  <c r="G121" i="2"/>
  <c r="G132" i="2"/>
  <c r="G151" i="2"/>
  <c r="F177" i="2"/>
  <c r="S29" i="4" s="1"/>
  <c r="H166" i="2"/>
  <c r="H170" i="2"/>
  <c r="H174" i="2"/>
  <c r="H134" i="2"/>
  <c r="H138" i="2"/>
  <c r="G52" i="2"/>
  <c r="G110" i="2"/>
  <c r="G114" i="2"/>
  <c r="G118" i="2"/>
  <c r="G122" i="2"/>
  <c r="H145" i="2"/>
  <c r="H16" i="2"/>
  <c r="H20" i="2"/>
  <c r="H24" i="2"/>
  <c r="G22" i="2"/>
  <c r="H130" i="2"/>
  <c r="H142" i="2"/>
  <c r="G56" i="2"/>
  <c r="G60" i="2"/>
  <c r="G64" i="2"/>
  <c r="H73" i="2"/>
  <c r="H77" i="2"/>
  <c r="H81" i="2"/>
  <c r="H85" i="2"/>
  <c r="G90" i="2"/>
  <c r="G94" i="2"/>
  <c r="G98" i="2"/>
  <c r="G102" i="2"/>
  <c r="G164" i="2"/>
  <c r="G168" i="2"/>
  <c r="G172" i="2"/>
  <c r="G176" i="2"/>
  <c r="G14" i="2"/>
  <c r="G18" i="2"/>
  <c r="G26" i="2"/>
  <c r="H107" i="2"/>
  <c r="H111" i="2"/>
  <c r="H115" i="2"/>
  <c r="H119" i="2"/>
  <c r="H123" i="2"/>
  <c r="F160" i="2"/>
  <c r="G160" i="2" s="1"/>
  <c r="H165" i="2"/>
  <c r="H169" i="2"/>
  <c r="H173" i="2"/>
  <c r="G71" i="2"/>
  <c r="G75" i="2"/>
  <c r="G79" i="2"/>
  <c r="H54" i="2"/>
  <c r="H58" i="2"/>
  <c r="H62" i="2"/>
  <c r="H66" i="2"/>
  <c r="H162" i="2"/>
  <c r="G162" i="2"/>
  <c r="H175" i="2"/>
  <c r="H163" i="2"/>
  <c r="H167" i="2"/>
  <c r="H171" i="2"/>
  <c r="H27" i="2"/>
  <c r="H28" i="2"/>
  <c r="H126" i="2"/>
  <c r="H69" i="2"/>
  <c r="H50" i="2"/>
  <c r="H12" i="2"/>
  <c r="G157" i="2"/>
  <c r="G153" i="2"/>
  <c r="G149" i="2"/>
  <c r="H156" i="2"/>
  <c r="H152" i="2"/>
  <c r="H148" i="2"/>
  <c r="G127" i="2"/>
  <c r="G131" i="2"/>
  <c r="G135" i="2"/>
  <c r="G139" i="2"/>
  <c r="F143" i="2"/>
  <c r="G143" i="2" s="1"/>
  <c r="G108" i="2"/>
  <c r="G112" i="2"/>
  <c r="G116" i="2"/>
  <c r="G120" i="2"/>
  <c r="F124" i="2"/>
  <c r="G124" i="2" s="1"/>
  <c r="H105" i="2"/>
  <c r="G89" i="2"/>
  <c r="G93" i="2"/>
  <c r="G97" i="2"/>
  <c r="G101" i="2"/>
  <c r="F105" i="2"/>
  <c r="G105" i="2" s="1"/>
  <c r="G70" i="2"/>
  <c r="G74" i="2"/>
  <c r="G78" i="2"/>
  <c r="G82" i="2"/>
  <c r="F86" i="2"/>
  <c r="G86" i="2" s="1"/>
  <c r="G51" i="2"/>
  <c r="G55" i="2"/>
  <c r="G59" i="2"/>
  <c r="G63" i="2"/>
  <c r="F67" i="2"/>
  <c r="G67" i="2" s="1"/>
  <c r="G13" i="2"/>
  <c r="G17" i="2"/>
  <c r="G21" i="2"/>
  <c r="G25" i="2"/>
  <c r="F29" i="2"/>
  <c r="G29" i="2" s="1"/>
  <c r="G177" i="2" l="1"/>
  <c r="O29" i="4" s="1"/>
  <c r="H143" i="2"/>
  <c r="H86" i="2"/>
  <c r="H124" i="2"/>
  <c r="H160" i="2"/>
  <c r="H67" i="2"/>
  <c r="H177" i="2"/>
  <c r="H29" i="2"/>
  <c r="F31" i="2" l="1"/>
  <c r="F32" i="2"/>
  <c r="H32" i="2" s="1"/>
  <c r="D48" i="2"/>
  <c r="E48" i="2"/>
  <c r="E179" i="2" s="1"/>
  <c r="C48" i="2"/>
  <c r="K50" i="4" l="1"/>
  <c r="D179" i="2"/>
  <c r="S31" i="4" s="1"/>
  <c r="G32" i="2"/>
  <c r="C179" i="2"/>
  <c r="C192" i="2"/>
  <c r="G31" i="2"/>
  <c r="H31" i="2"/>
  <c r="E189" i="2" l="1"/>
  <c r="E192" i="2" s="1"/>
  <c r="D189" i="2"/>
  <c r="D192" i="2" s="1"/>
  <c r="B188" i="2"/>
  <c r="B185" i="2"/>
  <c r="B186" i="2"/>
  <c r="B187" i="2"/>
  <c r="B184" i="2"/>
  <c r="H50" i="4"/>
  <c r="F189" i="2" l="1"/>
  <c r="H52" i="4"/>
  <c r="B179" i="2"/>
  <c r="F187" i="2"/>
  <c r="G187" i="2" s="1"/>
  <c r="F185" i="2"/>
  <c r="G185" i="2" s="1"/>
  <c r="F184" i="2"/>
  <c r="S38" i="4"/>
  <c r="S39" i="4"/>
  <c r="S40" i="4"/>
  <c r="S37" i="4"/>
  <c r="F47" i="2"/>
  <c r="F46" i="2"/>
  <c r="F45" i="2"/>
  <c r="G45" i="2" s="1"/>
  <c r="F44" i="2"/>
  <c r="G44" i="2" s="1"/>
  <c r="F43" i="2"/>
  <c r="G43" i="2" s="1"/>
  <c r="F42" i="2"/>
  <c r="H42" i="2" s="1"/>
  <c r="F41" i="2"/>
  <c r="F40" i="2"/>
  <c r="F39" i="2"/>
  <c r="F38" i="2"/>
  <c r="H38" i="2" s="1"/>
  <c r="F37" i="2"/>
  <c r="G37" i="2" s="1"/>
  <c r="F36" i="2"/>
  <c r="G36" i="2" s="1"/>
  <c r="F35" i="2"/>
  <c r="H35" i="2" s="1"/>
  <c r="F34" i="2"/>
  <c r="H34" i="2" s="1"/>
  <c r="F33" i="2"/>
  <c r="A10" i="2"/>
  <c r="E50" i="4"/>
  <c r="R19" i="4"/>
  <c r="K51" i="4"/>
  <c r="K28" i="4"/>
  <c r="K27" i="4"/>
  <c r="K25" i="4"/>
  <c r="K26" i="4"/>
  <c r="K24" i="4"/>
  <c r="K23" i="4"/>
  <c r="K22" i="4"/>
  <c r="G47" i="2"/>
  <c r="H46" i="2"/>
  <c r="G41" i="2"/>
  <c r="G40" i="2"/>
  <c r="G39" i="2"/>
  <c r="K21" i="4"/>
  <c r="G35" i="2" l="1"/>
  <c r="K30" i="4"/>
  <c r="F48" i="2"/>
  <c r="F179" i="2" s="1"/>
  <c r="G179" i="2" s="1"/>
  <c r="G189" i="2"/>
  <c r="Z14" i="4"/>
  <c r="AA14" i="4" s="1"/>
  <c r="S42" i="4"/>
  <c r="S28" i="4"/>
  <c r="S23" i="4"/>
  <c r="K52" i="4"/>
  <c r="Z15" i="4"/>
  <c r="G186" i="2"/>
  <c r="H39" i="2"/>
  <c r="H47" i="2"/>
  <c r="H43" i="2"/>
  <c r="H36" i="2"/>
  <c r="H40" i="2"/>
  <c r="H44" i="2"/>
  <c r="G34" i="2"/>
  <c r="G38" i="2"/>
  <c r="G42" i="2"/>
  <c r="G46" i="2"/>
  <c r="O28" i="4"/>
  <c r="O23" i="4"/>
  <c r="H33" i="2"/>
  <c r="H37" i="2"/>
  <c r="H41" i="2"/>
  <c r="H45" i="2"/>
  <c r="G33" i="2"/>
  <c r="G184" i="2"/>
  <c r="F192" i="2" l="1"/>
  <c r="H48" i="2"/>
  <c r="H179" i="2" s="1"/>
  <c r="Z17" i="4"/>
  <c r="AA17" i="4" s="1"/>
  <c r="Z18" i="4"/>
  <c r="AA18" i="4" s="1"/>
  <c r="O51" i="4"/>
  <c r="S51" i="4" s="1"/>
  <c r="Z20" i="4"/>
  <c r="AA20" i="4" s="1"/>
  <c r="AA15" i="4"/>
  <c r="O30" i="4"/>
  <c r="O26" i="4"/>
  <c r="S26" i="4"/>
  <c r="O24" i="4"/>
  <c r="S24" i="4"/>
  <c r="Z21" i="4"/>
  <c r="AA21" i="4" s="1"/>
  <c r="O25" i="4"/>
  <c r="S25" i="4"/>
  <c r="O27" i="4"/>
  <c r="S27" i="4"/>
  <c r="G192" i="2"/>
  <c r="O21" i="4"/>
  <c r="S21" i="4"/>
  <c r="G48" i="2"/>
  <c r="O22" i="4" s="1"/>
  <c r="S22" i="4"/>
  <c r="S30" i="4" l="1"/>
  <c r="H192" i="2"/>
  <c r="Z16" i="4" l="1"/>
  <c r="AA16" i="4" s="1"/>
  <c r="S32" i="4"/>
  <c r="O50" i="4" s="1"/>
  <c r="S45" i="4" l="1"/>
  <c r="O52" i="4"/>
  <c r="S52" i="4" s="1"/>
  <c r="S50" i="4"/>
  <c r="Z22" i="4" l="1"/>
  <c r="AA22" i="4" s="1"/>
</calcChain>
</file>

<file path=xl/sharedStrings.xml><?xml version="1.0" encoding="utf-8"?>
<sst xmlns="http://schemas.openxmlformats.org/spreadsheetml/2006/main" count="349" uniqueCount="159">
  <si>
    <t>A</t>
  </si>
  <si>
    <t>B</t>
  </si>
  <si>
    <t>C</t>
  </si>
  <si>
    <t>D</t>
  </si>
  <si>
    <t>E</t>
  </si>
  <si>
    <t>F</t>
  </si>
  <si>
    <t>G</t>
  </si>
  <si>
    <t>Description of Work</t>
  </si>
  <si>
    <t>WORK COMPLETED</t>
  </si>
  <si>
    <t>Previous Applications</t>
  </si>
  <si>
    <t>This Application</t>
  </si>
  <si>
    <t>CONTINUATION SHEET</t>
  </si>
  <si>
    <t>ITEM 
No.</t>
  </si>
  <si>
    <t>Scheduled 
Value</t>
  </si>
  <si>
    <t>TOTAL COMPLETED TO DATE (D+E)</t>
  </si>
  <si>
    <t>% (F÷C)</t>
  </si>
  <si>
    <t>BALANCE TO FINISH (C-F)</t>
  </si>
  <si>
    <r>
      <t xml:space="preserve">NAU DP PAY APPLICATION    </t>
    </r>
    <r>
      <rPr>
        <sz val="10"/>
        <color theme="1"/>
        <rFont val="Arial"/>
        <family val="2"/>
      </rPr>
      <t>FS#98</t>
    </r>
  </si>
  <si>
    <t>Programming:</t>
  </si>
  <si>
    <t>- Architectural:</t>
  </si>
  <si>
    <t>- MEP Engineer</t>
  </si>
  <si>
    <t>- Structural Engineer</t>
  </si>
  <si>
    <t>- Civil Engineer</t>
  </si>
  <si>
    <t>- LEED Consultant</t>
  </si>
  <si>
    <t>Programming Subtotals:</t>
  </si>
  <si>
    <t>SD Subtotals:</t>
  </si>
  <si>
    <t>Examples:</t>
  </si>
  <si>
    <t>- Landscape Architect</t>
  </si>
  <si>
    <t>- SWPPP</t>
  </si>
  <si>
    <t>- Storm Water Drainange Report</t>
  </si>
  <si>
    <t>- Interior Designer</t>
  </si>
  <si>
    <t>- Data/Comm Designer</t>
  </si>
  <si>
    <t>- Audio/Video Designer</t>
  </si>
  <si>
    <t>- Security System Designer</t>
  </si>
  <si>
    <t>- Code Consultant</t>
  </si>
  <si>
    <t>- Energy Model Consultant</t>
  </si>
  <si>
    <t>- Cost Estimator</t>
  </si>
  <si>
    <t>- Others</t>
  </si>
  <si>
    <t>Conceptual Design</t>
  </si>
  <si>
    <t>Conceptual Subtotals:</t>
  </si>
  <si>
    <t>Schematic Design</t>
  </si>
  <si>
    <t>Design Development</t>
  </si>
  <si>
    <t>DD Subtotals:</t>
  </si>
  <si>
    <t>Construction Document</t>
  </si>
  <si>
    <t>CD Subtotals:</t>
  </si>
  <si>
    <t>GMP Setting</t>
  </si>
  <si>
    <t>GMP Setting Subtotals:</t>
  </si>
  <si>
    <t>Construction Administration</t>
  </si>
  <si>
    <t>CA Subtotals:</t>
  </si>
  <si>
    <t>Close-Out</t>
  </si>
  <si>
    <t>Reimbursable Subtotals:</t>
  </si>
  <si>
    <t>Close-Out Subtotals:</t>
  </si>
  <si>
    <t>PLEASE COPY THIS FORM ONTO YOUR</t>
  </si>
  <si>
    <t>COMPANY LETTERHEAD</t>
  </si>
  <si>
    <t>FROM:</t>
  </si>
  <si>
    <t>TO:</t>
  </si>
  <si>
    <t>Northern Arizona University</t>
  </si>
  <si>
    <t>Box 5637</t>
  </si>
  <si>
    <t>Flagstaff, AZ  86011</t>
  </si>
  <si>
    <t>Pay Application #:</t>
  </si>
  <si>
    <t xml:space="preserve">Date:  </t>
  </si>
  <si>
    <t>RE:</t>
  </si>
  <si>
    <t>NAU Project Name:</t>
  </si>
  <si>
    <t>NAU Project Number:</t>
  </si>
  <si>
    <t>For Professional Services:</t>
  </si>
  <si>
    <t>Construction Cost:</t>
  </si>
  <si>
    <t>Total Fee:</t>
  </si>
  <si>
    <t>through</t>
  </si>
  <si>
    <t>(Dates)</t>
  </si>
  <si>
    <t xml:space="preserve"> (Total Fee is per Contract including all Supplemental </t>
  </si>
  <si>
    <t>Authorizations and including Reimbursable expenses)</t>
  </si>
  <si>
    <t>Please fill in ALL blanks. If item is not applicable, use N/A.</t>
  </si>
  <si>
    <t>All sections below to be used in conjunction with attached pages – Continuation Sheet</t>
  </si>
  <si>
    <t>(A)</t>
  </si>
  <si>
    <t>Flat Fees</t>
  </si>
  <si>
    <t>NTE Fees</t>
  </si>
  <si>
    <t>Fee earned to Date</t>
  </si>
  <si>
    <t>Phase Summary</t>
  </si>
  <si>
    <t>Contracted Fee</t>
  </si>
  <si>
    <t>% Complete to Date</t>
  </si>
  <si>
    <t>Program Development</t>
  </si>
  <si>
    <t>Construction Documents</t>
  </si>
  <si>
    <t>Close-out</t>
  </si>
  <si>
    <t>$</t>
  </si>
  <si>
    <t>TOTALS:</t>
  </si>
  <si>
    <t>Less Previously Billed:</t>
  </si>
  <si>
    <t>NET FEE THIS INVOICE:</t>
  </si>
  <si>
    <t>(B)</t>
  </si>
  <si>
    <t>Reimbursable Expenses</t>
  </si>
  <si>
    <t>(If reimbursables are allowed by contract, itemize and provide backup documentation)</t>
  </si>
  <si>
    <t>Total NTE Contractual Reimbursable Amount:</t>
  </si>
  <si>
    <t>Expenses for this period only:</t>
  </si>
  <si>
    <t>TOTAL REIMBURSABLES EARNED THIS PERIOD:</t>
  </si>
  <si>
    <t>(A + B)</t>
  </si>
  <si>
    <t>TOTAL AMOUNT DUE THIS INVOICE:</t>
  </si>
  <si>
    <t>Summary of Billings</t>
  </si>
  <si>
    <t>Total</t>
  </si>
  <si>
    <t>Contracted Amount</t>
  </si>
  <si>
    <t>Prior Periods</t>
  </si>
  <si>
    <t>Current Billing</t>
  </si>
  <si>
    <t>Total Cumulative Billed</t>
  </si>
  <si>
    <t>(Date)</t>
  </si>
  <si>
    <t>(Print Name and Title)</t>
  </si>
  <si>
    <t>(Authorized Representative's Signature of Firm Contracted)</t>
  </si>
  <si>
    <t>FOR NAU - CAS USE ONLY</t>
  </si>
  <si>
    <t>PM/DATE</t>
  </si>
  <si>
    <t>DM/DATE</t>
  </si>
  <si>
    <t>BM/DATE</t>
  </si>
  <si>
    <t>Percentage:</t>
  </si>
  <si>
    <t>Total Contracted Fee:</t>
  </si>
  <si>
    <r>
      <rPr>
        <b/>
        <sz val="10"/>
        <color theme="1"/>
        <rFont val="Arial"/>
        <family val="2"/>
      </rPr>
      <t>(B) Reimbursables</t>
    </r>
    <r>
      <rPr>
        <sz val="10"/>
        <color theme="1"/>
        <rFont val="Arial"/>
        <family val="2"/>
      </rPr>
      <t xml:space="preserve"> -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This is a template. DP is to Customize Continuation Sheet based on prices and tasks of the Contract &amp; Executed SA(s)</t>
    </r>
  </si>
  <si>
    <t>This is a template. DP is to Customize Continuation Sheet based on prices and tasks of the Contract &amp; Executed SA(s)</t>
  </si>
  <si>
    <t>**Add or Hide rows as necessary**</t>
  </si>
  <si>
    <t>Checks</t>
  </si>
  <si>
    <t>Total Prior Period:</t>
  </si>
  <si>
    <t>Current Billing:</t>
  </si>
  <si>
    <t xml:space="preserve">Please select a </t>
  </si>
  <si>
    <t>Flat Fee or NTE Fee</t>
  </si>
  <si>
    <t>from the dropdown</t>
  </si>
  <si>
    <t>Design Professional Pay Application Instructions</t>
  </si>
  <si>
    <t>Welcome to the new Excel version of the DP Pay Application!</t>
  </si>
  <si>
    <t>There are two worksheets that need to be populated:</t>
  </si>
  <si>
    <t>PA Cover Page</t>
  </si>
  <si>
    <t>Print the page on company letterhead</t>
  </si>
  <si>
    <t>Area inside the thick black border is the print area. Please do not adjust this.</t>
  </si>
  <si>
    <t>Columns X through AB are for checks against the Continuation Sheet.</t>
  </si>
  <si>
    <t>Leave all non-applicable areas blank.</t>
  </si>
  <si>
    <t>ContinuationSheet</t>
  </si>
  <si>
    <t>Verify all numbers &amp; calculations. This workbook is not fool-proof.</t>
  </si>
  <si>
    <r>
      <t xml:space="preserve">Any non-applicable Items and Descriptions rows can be </t>
    </r>
    <r>
      <rPr>
        <b/>
        <i/>
        <sz val="11"/>
        <color theme="1"/>
        <rFont val="Calibri"/>
        <family val="2"/>
        <scheme val="minor"/>
      </rPr>
      <t>HIDDEN</t>
    </r>
    <r>
      <rPr>
        <sz val="11"/>
        <color theme="1"/>
        <rFont val="Calibri"/>
        <family val="2"/>
        <scheme val="minor"/>
      </rPr>
      <t>. Do not Delete the rows.</t>
    </r>
  </si>
  <si>
    <t>Column F and G contains formulas and should autopopulate.</t>
  </si>
  <si>
    <t>Total Fee 2:</t>
  </si>
  <si>
    <t>Total Contracted Fee 2:</t>
  </si>
  <si>
    <t>Current Reimbursables:</t>
  </si>
  <si>
    <r>
      <t xml:space="preserve">1. </t>
    </r>
    <r>
      <rPr>
        <i/>
        <u/>
        <sz val="11"/>
        <color theme="1"/>
        <rFont val="Calibri"/>
        <family val="2"/>
        <scheme val="minor"/>
      </rPr>
      <t>PA Cover Page</t>
    </r>
    <r>
      <rPr>
        <sz val="11"/>
        <color theme="1"/>
        <rFont val="Calibri"/>
        <family val="2"/>
        <scheme val="minor"/>
      </rPr>
      <t xml:space="preserve"> - This page is used to summarize the current payment and acts as the invoice.</t>
    </r>
  </si>
  <si>
    <r>
      <t xml:space="preserve">2. </t>
    </r>
    <r>
      <rPr>
        <i/>
        <u/>
        <sz val="11"/>
        <color theme="1"/>
        <rFont val="Calibri"/>
        <family val="2"/>
        <scheme val="minor"/>
      </rPr>
      <t>ContinuationSheet</t>
    </r>
    <r>
      <rPr>
        <sz val="11"/>
        <color theme="1"/>
        <rFont val="Calibri"/>
        <family val="2"/>
        <scheme val="minor"/>
      </rPr>
      <t xml:space="preserve"> - This page is used to breakdown all charges by Item Number and </t>
    </r>
  </si>
  <si>
    <t xml:space="preserve">  Description and calculates totals.</t>
  </si>
  <si>
    <t>l</t>
  </si>
  <si>
    <t>from the Continuation Sheet or use formulas for calculations.</t>
  </si>
  <si>
    <t>The green cell is a drop down menu. Select Flat Fees or NTE Fees, as appropriate to your contract.</t>
  </si>
  <si>
    <t xml:space="preserve">Enter all scheduled values from the contract and any additional Supplemental Authorizations </t>
  </si>
  <si>
    <t>in Column C - under the applicable Item Number and Description.</t>
  </si>
  <si>
    <t xml:space="preserve">Enter the value of previous applications for each Item/Description in the appropriate </t>
  </si>
  <si>
    <t>rows in Column D.</t>
  </si>
  <si>
    <t xml:space="preserve">Enter the amount being billed for the current application in Column E for each applicable </t>
  </si>
  <si>
    <t>Item/Description.  Current work completed amounts must tie to appropriate backup documentation</t>
  </si>
  <si>
    <t>All yellow cells are input cells. Please enter information in these cells appropriately.</t>
  </si>
  <si>
    <t>in cell E19</t>
  </si>
  <si>
    <t>Meals</t>
  </si>
  <si>
    <t xml:space="preserve">             (detail purpose of trip)</t>
  </si>
  <si>
    <t xml:space="preserve">Fees + Reimbursables Totals: </t>
  </si>
  <si>
    <t>NTE VALUES:</t>
  </si>
  <si>
    <t>Travel Expenses/Airfare/Hotels/Mileage</t>
  </si>
  <si>
    <t>Shipping</t>
  </si>
  <si>
    <t>Duplicating/Printing</t>
  </si>
  <si>
    <t>Total Reimbursables:</t>
  </si>
  <si>
    <t>Warranty</t>
  </si>
  <si>
    <t xml:space="preserve">All light bluish/grayish cells are calculation cells. Information from these cells are pulled in automatically </t>
  </si>
  <si>
    <r>
      <t xml:space="preserve">Others </t>
    </r>
    <r>
      <rPr>
        <b/>
        <sz val="11"/>
        <color theme="1"/>
        <rFont val="Calibri"/>
        <family val="2"/>
        <scheme val="minor"/>
      </rPr>
      <t>(Allowance)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</si>
</sst>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_(&quot;$&quot;* #,##0_);_(&quot;$&quot;* \(#,##0\);_(&quot;$&quot;* &quot;-&quot;??_);_(@_)"/>
    <numFmt numFmtId="166" formatCode="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7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8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5"/>
      <color theme="1"/>
      <name val="Wingdings"/>
      <charset val="2"/>
    </font>
    <font>
      <b/>
      <sz val="8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dashDot">
        <color rgb="FFFF0000"/>
      </left>
      <right/>
      <top/>
      <bottom/>
      <diagonal/>
    </border>
    <border>
      <left/>
      <right style="dashDot">
        <color rgb="FFFF0000"/>
      </right>
      <top/>
      <bottom/>
      <diagonal/>
    </border>
    <border>
      <left style="dashDot">
        <color rgb="FFFF0000"/>
      </left>
      <right/>
      <top/>
      <bottom style="dashDot">
        <color rgb="FFFF0000"/>
      </bottom>
      <diagonal/>
    </border>
    <border>
      <left/>
      <right/>
      <top/>
      <bottom style="dashDot">
        <color rgb="FFFF0000"/>
      </bottom>
      <diagonal/>
    </border>
    <border>
      <left/>
      <right style="dashDot">
        <color rgb="FFFF0000"/>
      </right>
      <top/>
      <bottom style="dashDot">
        <color rgb="FFFF0000"/>
      </bottom>
      <diagonal/>
    </border>
    <border>
      <left/>
      <right/>
      <top style="dashDot">
        <color rgb="FFFF0000"/>
      </top>
      <bottom style="dashDot">
        <color rgb="FFFF0000"/>
      </bottom>
      <diagonal/>
    </border>
    <border>
      <left/>
      <right style="dashDot">
        <color rgb="FFFF0000"/>
      </right>
      <top style="dashDot">
        <color rgb="FFFF0000"/>
      </top>
      <bottom style="dashDot">
        <color rgb="FFFF0000"/>
      </bottom>
      <diagonal/>
    </border>
    <border>
      <left style="dashDot">
        <color rgb="FFFF0000"/>
      </left>
      <right/>
      <top style="dashDot">
        <color rgb="FFFF0000"/>
      </top>
      <bottom style="dashDot">
        <color rgb="FFFF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auto="1"/>
      </bottom>
      <diagonal/>
    </border>
    <border>
      <left/>
      <right style="thin">
        <color rgb="FF7F7F7F"/>
      </right>
      <top style="thin">
        <color auto="1"/>
      </top>
      <bottom style="medium">
        <color indexed="64"/>
      </bottom>
      <diagonal/>
    </border>
    <border>
      <left style="thin">
        <color rgb="FF7F7F7F"/>
      </left>
      <right/>
      <top style="thin">
        <color auto="1"/>
      </top>
      <bottom style="medium">
        <color indexed="64"/>
      </bottom>
      <diagonal/>
    </border>
    <border>
      <left/>
      <right style="thin">
        <color rgb="FF7F7F7F"/>
      </right>
      <top style="thin">
        <color auto="1"/>
      </top>
      <bottom style="double">
        <color indexed="64"/>
      </bottom>
      <diagonal/>
    </border>
    <border>
      <left style="thin">
        <color rgb="FF7F7F7F"/>
      </left>
      <right/>
      <top style="thin">
        <color auto="1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 style="medium">
        <color indexed="64"/>
      </bottom>
      <diagonal/>
    </border>
    <border>
      <left/>
      <right style="thin">
        <color rgb="FF7F7F7F"/>
      </right>
      <top/>
      <bottom style="double">
        <color indexed="64"/>
      </bottom>
      <diagonal/>
    </border>
    <border>
      <left style="thin">
        <color rgb="FF7F7F7F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7" borderId="31" applyNumberFormat="0" applyAlignment="0" applyProtection="0"/>
    <xf numFmtId="0" fontId="27" fillId="8" borderId="31" applyNumberFormat="0" applyAlignment="0" applyProtection="0"/>
    <xf numFmtId="0" fontId="28" fillId="9" borderId="32" applyNumberFormat="0" applyAlignment="0" applyProtection="0"/>
  </cellStyleXfs>
  <cellXfs count="195">
    <xf numFmtId="0" fontId="0" fillId="0" borderId="0" xfId="0"/>
    <xf numFmtId="0" fontId="3" fillId="0" borderId="0" xfId="0" applyFont="1"/>
    <xf numFmtId="0" fontId="3" fillId="0" borderId="5" xfId="0" applyFont="1" applyBorder="1"/>
    <xf numFmtId="0" fontId="2" fillId="0" borderId="5" xfId="0" applyFont="1" applyBorder="1" applyAlignment="1">
      <alignment horizontal="right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4" fontId="4" fillId="0" borderId="4" xfId="1" applyFont="1" applyBorder="1" applyAlignment="1">
      <alignment vertical="top" wrapText="1"/>
    </xf>
    <xf numFmtId="44" fontId="4" fillId="0" borderId="3" xfId="1" applyFont="1" applyBorder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0" fontId="6" fillId="2" borderId="2" xfId="0" applyFont="1" applyFill="1" applyBorder="1" applyAlignment="1">
      <alignment horizontal="center" wrapText="1"/>
    </xf>
    <xf numFmtId="164" fontId="4" fillId="0" borderId="4" xfId="0" applyNumberFormat="1" applyFont="1" applyBorder="1" applyAlignment="1">
      <alignment horizontal="center" vertical="top" wrapText="1"/>
    </xf>
    <xf numFmtId="44" fontId="6" fillId="0" borderId="4" xfId="1" applyFont="1" applyBorder="1" applyAlignment="1">
      <alignment vertical="top" wrapText="1"/>
    </xf>
    <xf numFmtId="44" fontId="9" fillId="0" borderId="4" xfId="1" quotePrefix="1" applyFont="1" applyBorder="1" applyAlignment="1">
      <alignment horizontal="left" vertical="top" wrapText="1" indent="1"/>
    </xf>
    <xf numFmtId="0" fontId="4" fillId="0" borderId="10" xfId="0" applyFont="1" applyBorder="1"/>
    <xf numFmtId="44" fontId="12" fillId="0" borderId="4" xfId="1" applyFont="1" applyBorder="1" applyAlignment="1">
      <alignment horizontal="right" vertical="top" wrapText="1"/>
    </xf>
    <xf numFmtId="44" fontId="9" fillId="0" borderId="8" xfId="1" quotePrefix="1" applyFont="1" applyBorder="1" applyAlignment="1">
      <alignment horizontal="left" vertical="top" wrapText="1" indent="1"/>
    </xf>
    <xf numFmtId="44" fontId="12" fillId="0" borderId="12" xfId="1" applyFont="1" applyBorder="1" applyAlignment="1">
      <alignment horizontal="right" vertical="top" wrapText="1"/>
    </xf>
    <xf numFmtId="165" fontId="6" fillId="0" borderId="4" xfId="1" applyNumberFormat="1" applyFont="1" applyBorder="1" applyAlignment="1">
      <alignment vertical="top" wrapText="1"/>
    </xf>
    <xf numFmtId="0" fontId="0" fillId="0" borderId="13" xfId="0" applyBorder="1"/>
    <xf numFmtId="0" fontId="0" fillId="0" borderId="11" xfId="0" applyBorder="1"/>
    <xf numFmtId="0" fontId="0" fillId="0" borderId="10" xfId="0" applyBorder="1"/>
    <xf numFmtId="0" fontId="14" fillId="0" borderId="0" xfId="0" applyFont="1"/>
    <xf numFmtId="0" fontId="0" fillId="0" borderId="16" xfId="0" applyBorder="1"/>
    <xf numFmtId="0" fontId="0" fillId="0" borderId="5" xfId="0" applyBorder="1"/>
    <xf numFmtId="0" fontId="0" fillId="0" borderId="17" xfId="0" applyBorder="1"/>
    <xf numFmtId="0" fontId="0" fillId="0" borderId="18" xfId="0" applyBorder="1"/>
    <xf numFmtId="0" fontId="14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0" fillId="0" borderId="14" xfId="0" applyBorder="1"/>
    <xf numFmtId="0" fontId="17" fillId="0" borderId="0" xfId="0" applyFont="1" applyAlignment="1">
      <alignment horizontal="right"/>
    </xf>
    <xf numFmtId="0" fontId="0" fillId="0" borderId="19" xfId="0" applyBorder="1"/>
    <xf numFmtId="0" fontId="18" fillId="0" borderId="0" xfId="0" applyFont="1" applyAlignment="1">
      <alignment horizontal="right"/>
    </xf>
    <xf numFmtId="0" fontId="0" fillId="0" borderId="20" xfId="0" applyBorder="1"/>
    <xf numFmtId="0" fontId="13" fillId="0" borderId="11" xfId="0" applyFont="1" applyBorder="1"/>
    <xf numFmtId="0" fontId="17" fillId="0" borderId="21" xfId="0" applyFont="1" applyBorder="1" applyAlignment="1">
      <alignment horizontal="right"/>
    </xf>
    <xf numFmtId="0" fontId="13" fillId="0" borderId="0" xfId="0" applyFont="1" applyAlignment="1">
      <alignment horizontal="centerContinuous"/>
    </xf>
    <xf numFmtId="0" fontId="19" fillId="0" borderId="0" xfId="0" applyFont="1" applyAlignment="1">
      <alignment horizontal="left" indent="1"/>
    </xf>
    <xf numFmtId="166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0" applyFont="1"/>
    <xf numFmtId="0" fontId="13" fillId="0" borderId="0" xfId="0" applyFont="1" applyAlignment="1">
      <alignment horizontal="center"/>
    </xf>
    <xf numFmtId="0" fontId="0" fillId="0" borderId="9" xfId="0" applyBorder="1"/>
    <xf numFmtId="0" fontId="0" fillId="0" borderId="15" xfId="0" applyBorder="1"/>
    <xf numFmtId="0" fontId="16" fillId="0" borderId="14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8" fillId="0" borderId="0" xfId="0" applyFont="1"/>
    <xf numFmtId="0" fontId="16" fillId="0" borderId="0" xfId="0" applyFont="1" applyAlignment="1">
      <alignment horizontal="left" indent="1"/>
    </xf>
    <xf numFmtId="0" fontId="4" fillId="0" borderId="22" xfId="0" applyFont="1" applyBorder="1" applyAlignment="1">
      <alignment vertical="top" wrapText="1"/>
    </xf>
    <xf numFmtId="44" fontId="4" fillId="0" borderId="22" xfId="1" applyFont="1" applyBorder="1" applyAlignment="1">
      <alignment vertical="top" wrapText="1"/>
    </xf>
    <xf numFmtId="0" fontId="6" fillId="0" borderId="1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9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top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2" fillId="0" borderId="0" xfId="0" applyFont="1"/>
    <xf numFmtId="0" fontId="0" fillId="4" borderId="0" xfId="0" applyFill="1"/>
    <xf numFmtId="0" fontId="22" fillId="4" borderId="0" xfId="0" applyFont="1" applyFill="1"/>
    <xf numFmtId="44" fontId="0" fillId="4" borderId="0" xfId="0" applyNumberFormat="1" applyFill="1"/>
    <xf numFmtId="0" fontId="17" fillId="4" borderId="0" xfId="0" applyFont="1" applyFill="1" applyAlignment="1">
      <alignment horizontal="right"/>
    </xf>
    <xf numFmtId="10" fontId="8" fillId="0" borderId="4" xfId="2" applyNumberFormat="1" applyFont="1" applyBorder="1" applyAlignment="1">
      <alignment horizontal="center" vertical="top" wrapText="1"/>
    </xf>
    <xf numFmtId="10" fontId="23" fillId="0" borderId="4" xfId="2" applyNumberFormat="1" applyFont="1" applyBorder="1" applyAlignment="1">
      <alignment horizontal="center" vertical="top" wrapText="1"/>
    </xf>
    <xf numFmtId="10" fontId="8" fillId="0" borderId="22" xfId="2" applyNumberFormat="1" applyFont="1" applyBorder="1" applyAlignment="1">
      <alignment horizontal="center" vertical="top" wrapText="1"/>
    </xf>
    <xf numFmtId="44" fontId="23" fillId="0" borderId="8" xfId="1" applyFont="1" applyBorder="1" applyAlignment="1">
      <alignment vertical="top" wrapText="1"/>
    </xf>
    <xf numFmtId="44" fontId="8" fillId="0" borderId="4" xfId="1" applyFont="1" applyBorder="1" applyAlignment="1">
      <alignment vertical="top" wrapText="1"/>
    </xf>
    <xf numFmtId="44" fontId="8" fillId="0" borderId="3" xfId="1" applyFont="1" applyBorder="1" applyAlignment="1">
      <alignment vertical="top" wrapText="1"/>
    </xf>
    <xf numFmtId="44" fontId="8" fillId="0" borderId="4" xfId="0" applyNumberFormat="1" applyFont="1" applyBorder="1" applyAlignment="1">
      <alignment vertical="top" wrapText="1"/>
    </xf>
    <xf numFmtId="44" fontId="8" fillId="0" borderId="8" xfId="1" applyFont="1" applyBorder="1" applyAlignment="1">
      <alignment vertical="top" wrapText="1"/>
    </xf>
    <xf numFmtId="44" fontId="23" fillId="0" borderId="4" xfId="1" applyFont="1" applyBorder="1" applyAlignment="1">
      <alignment vertical="top" wrapText="1"/>
    </xf>
    <xf numFmtId="44" fontId="25" fillId="6" borderId="2" xfId="1" applyFont="1" applyFill="1" applyBorder="1" applyAlignment="1">
      <alignment vertical="top" wrapText="1"/>
    </xf>
    <xf numFmtId="44" fontId="12" fillId="2" borderId="12" xfId="1" applyFont="1" applyFill="1" applyBorder="1" applyAlignment="1">
      <alignment horizontal="right" vertical="top" wrapText="1"/>
    </xf>
    <xf numFmtId="44" fontId="23" fillId="2" borderId="8" xfId="1" applyFont="1" applyFill="1" applyBorder="1" applyAlignment="1">
      <alignment vertical="top" wrapText="1"/>
    </xf>
    <xf numFmtId="44" fontId="28" fillId="9" borderId="32" xfId="5" applyNumberFormat="1"/>
    <xf numFmtId="10" fontId="28" fillId="9" borderId="32" xfId="5" applyNumberFormat="1"/>
    <xf numFmtId="0" fontId="26" fillId="0" borderId="13" xfId="3" applyFill="1" applyBorder="1"/>
    <xf numFmtId="0" fontId="30" fillId="0" borderId="13" xfId="3" applyFont="1" applyFill="1" applyBorder="1"/>
    <xf numFmtId="0" fontId="30" fillId="3" borderId="13" xfId="3" applyFont="1" applyFill="1" applyBorder="1"/>
    <xf numFmtId="0" fontId="30" fillId="3" borderId="18" xfId="3" applyFont="1" applyFill="1" applyBorder="1"/>
    <xf numFmtId="0" fontId="30" fillId="0" borderId="0" xfId="0" applyFont="1"/>
    <xf numFmtId="0" fontId="31" fillId="0" borderId="18" xfId="3" applyFont="1" applyFill="1" applyBorder="1" applyAlignment="1">
      <alignment horizontal="center"/>
    </xf>
    <xf numFmtId="0" fontId="32" fillId="0" borderId="0" xfId="0" applyFont="1"/>
    <xf numFmtId="0" fontId="31" fillId="0" borderId="0" xfId="0" applyFont="1"/>
    <xf numFmtId="0" fontId="32" fillId="0" borderId="0" xfId="0" applyFont="1" applyAlignment="1">
      <alignment horizontal="right"/>
    </xf>
    <xf numFmtId="0" fontId="33" fillId="0" borderId="0" xfId="0" applyFont="1"/>
    <xf numFmtId="0" fontId="16" fillId="11" borderId="0" xfId="0" applyFont="1" applyFill="1"/>
    <xf numFmtId="0" fontId="30" fillId="10" borderId="30" xfId="0" applyFont="1" applyFill="1" applyBorder="1"/>
    <xf numFmtId="0" fontId="30" fillId="10" borderId="29" xfId="0" applyFont="1" applyFill="1" applyBorder="1"/>
    <xf numFmtId="44" fontId="23" fillId="2" borderId="12" xfId="1" applyFont="1" applyFill="1" applyBorder="1" applyAlignment="1">
      <alignment vertical="top" wrapText="1"/>
    </xf>
    <xf numFmtId="10" fontId="23" fillId="2" borderId="12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3" fontId="28" fillId="9" borderId="32" xfId="5" applyNumberFormat="1"/>
    <xf numFmtId="10" fontId="5" fillId="0" borderId="8" xfId="2" applyNumberFormat="1" applyFont="1" applyBorder="1" applyAlignment="1">
      <alignment horizontal="center" vertical="top" wrapText="1"/>
    </xf>
    <xf numFmtId="10" fontId="5" fillId="0" borderId="4" xfId="2" applyNumberFormat="1" applyFont="1" applyBorder="1" applyAlignment="1">
      <alignment horizontal="center" vertical="top" wrapText="1"/>
    </xf>
    <xf numFmtId="10" fontId="34" fillId="0" borderId="8" xfId="2" applyNumberFormat="1" applyFont="1" applyBorder="1" applyAlignment="1">
      <alignment horizontal="center" vertical="top" wrapText="1"/>
    </xf>
    <xf numFmtId="164" fontId="0" fillId="0" borderId="10" xfId="0" applyNumberFormat="1" applyBorder="1"/>
    <xf numFmtId="0" fontId="16" fillId="0" borderId="10" xfId="0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 applyAlignment="1">
      <alignment horizontal="left" indent="2"/>
    </xf>
    <xf numFmtId="0" fontId="0" fillId="0" borderId="10" xfId="0" applyBorder="1" applyAlignment="1">
      <alignment horizontal="left" indent="3"/>
    </xf>
    <xf numFmtId="0" fontId="0" fillId="0" borderId="0" xfId="0" applyAlignment="1">
      <alignment horizontal="left" indent="3"/>
    </xf>
    <xf numFmtId="164" fontId="0" fillId="0" borderId="0" xfId="0" applyNumberFormat="1"/>
    <xf numFmtId="0" fontId="0" fillId="0" borderId="0" xfId="0" applyAlignment="1">
      <alignment horizontal="left"/>
    </xf>
    <xf numFmtId="0" fontId="37" fillId="0" borderId="10" xfId="0" applyFont="1" applyBorder="1" applyAlignment="1">
      <alignment horizontal="right" vertical="center"/>
    </xf>
    <xf numFmtId="0" fontId="0" fillId="0" borderId="5" xfId="0" applyBorder="1" applyAlignment="1">
      <alignment horizontal="left"/>
    </xf>
    <xf numFmtId="0" fontId="37" fillId="0" borderId="16" xfId="0" applyFont="1" applyBorder="1" applyAlignment="1">
      <alignment horizontal="right" vertical="center"/>
    </xf>
    <xf numFmtId="44" fontId="8" fillId="0" borderId="4" xfId="1" applyFont="1" applyBorder="1" applyAlignment="1">
      <alignment horizontal="left" vertical="center" wrapText="1"/>
    </xf>
    <xf numFmtId="14" fontId="30" fillId="3" borderId="18" xfId="3" applyNumberFormat="1" applyFont="1" applyFill="1" applyBorder="1"/>
    <xf numFmtId="44" fontId="6" fillId="0" borderId="4" xfId="1" applyFont="1" applyBorder="1" applyAlignment="1">
      <alignment horizontal="right" vertical="top" wrapText="1"/>
    </xf>
    <xf numFmtId="44" fontId="23" fillId="0" borderId="4" xfId="1" applyFont="1" applyBorder="1" applyAlignment="1">
      <alignment horizontal="left" vertical="top" wrapText="1"/>
    </xf>
    <xf numFmtId="44" fontId="25" fillId="10" borderId="2" xfId="1" applyFont="1" applyFill="1" applyBorder="1" applyAlignment="1">
      <alignment vertical="top" wrapText="1"/>
    </xf>
    <xf numFmtId="10" fontId="38" fillId="10" borderId="6" xfId="2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44" fontId="8" fillId="2" borderId="11" xfId="1" applyFont="1" applyFill="1" applyBorder="1" applyAlignment="1">
      <alignment vertical="top" wrapText="1"/>
    </xf>
    <xf numFmtId="44" fontId="8" fillId="2" borderId="46" xfId="1" applyFont="1" applyFill="1" applyBorder="1" applyAlignment="1">
      <alignment vertical="top" wrapText="1"/>
    </xf>
    <xf numFmtId="10" fontId="8" fillId="0" borderId="11" xfId="2" applyNumberFormat="1" applyFont="1" applyBorder="1" applyAlignment="1">
      <alignment horizontal="center" vertical="top" wrapText="1"/>
    </xf>
    <xf numFmtId="44" fontId="8" fillId="0" borderId="17" xfId="0" applyNumberFormat="1" applyFont="1" applyBorder="1" applyAlignment="1">
      <alignment vertical="top" wrapText="1"/>
    </xf>
    <xf numFmtId="10" fontId="8" fillId="0" borderId="10" xfId="2" applyNumberFormat="1" applyFont="1" applyBorder="1" applyAlignment="1">
      <alignment horizontal="center" vertical="top" wrapText="1"/>
    </xf>
    <xf numFmtId="10" fontId="5" fillId="2" borderId="10" xfId="2" applyNumberFormat="1" applyFont="1" applyFill="1" applyBorder="1" applyAlignment="1">
      <alignment horizontal="center" vertical="top" wrapText="1"/>
    </xf>
    <xf numFmtId="10" fontId="5" fillId="2" borderId="47" xfId="2" applyNumberFormat="1" applyFont="1" applyFill="1" applyBorder="1" applyAlignment="1">
      <alignment horizontal="center" vertical="top" wrapText="1"/>
    </xf>
    <xf numFmtId="10" fontId="8" fillId="0" borderId="16" xfId="2" applyNumberFormat="1" applyFont="1" applyBorder="1" applyAlignment="1">
      <alignment horizontal="center" vertical="top" wrapText="1"/>
    </xf>
    <xf numFmtId="44" fontId="8" fillId="3" borderId="4" xfId="1" applyFont="1" applyFill="1" applyBorder="1" applyAlignment="1">
      <alignment vertical="top" wrapText="1"/>
    </xf>
    <xf numFmtId="44" fontId="8" fillId="3" borderId="8" xfId="1" applyFont="1" applyFill="1" applyBorder="1" applyAlignment="1">
      <alignment vertical="top" wrapText="1"/>
    </xf>
    <xf numFmtId="44" fontId="5" fillId="0" borderId="4" xfId="1" applyFont="1" applyBorder="1" applyAlignment="1">
      <alignment horizontal="left" vertical="center" wrapText="1"/>
    </xf>
    <xf numFmtId="0" fontId="22" fillId="0" borderId="0" xfId="0" applyFont="1" applyAlignment="1">
      <alignment horizontal="centerContinuous" vertical="distributed"/>
    </xf>
    <xf numFmtId="0" fontId="40" fillId="0" borderId="0" xfId="0" applyFont="1" applyAlignment="1">
      <alignment horizontal="centerContinuous" vertical="distributed"/>
    </xf>
    <xf numFmtId="0" fontId="22" fillId="0" borderId="11" xfId="0" applyFont="1" applyBorder="1" applyAlignment="1">
      <alignment horizontal="centerContinuous" vertical="distributed"/>
    </xf>
    <xf numFmtId="0" fontId="22" fillId="4" borderId="0" xfId="0" applyFont="1" applyFill="1" applyAlignment="1">
      <alignment horizontal="centerContinuous" vertical="distributed"/>
    </xf>
    <xf numFmtId="0" fontId="35" fillId="5" borderId="9" xfId="0" applyFont="1" applyFill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5" fillId="5" borderId="16" xfId="0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/>
    </xf>
    <xf numFmtId="0" fontId="35" fillId="5" borderId="17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43" fontId="30" fillId="8" borderId="39" xfId="4" applyNumberFormat="1" applyFont="1" applyBorder="1" applyAlignment="1">
      <alignment horizontal="right"/>
    </xf>
    <xf numFmtId="43" fontId="30" fillId="8" borderId="40" xfId="4" applyNumberFormat="1" applyFont="1" applyBorder="1" applyAlignment="1">
      <alignment horizontal="right"/>
    </xf>
    <xf numFmtId="43" fontId="30" fillId="8" borderId="33" xfId="4" applyNumberFormat="1" applyFont="1" applyBorder="1" applyAlignment="1">
      <alignment horizontal="right"/>
    </xf>
    <xf numFmtId="43" fontId="30" fillId="8" borderId="34" xfId="4" applyNumberFormat="1" applyFont="1" applyBorder="1" applyAlignment="1">
      <alignment horizontal="right"/>
    </xf>
    <xf numFmtId="10" fontId="30" fillId="8" borderId="39" xfId="4" applyNumberFormat="1" applyFont="1" applyBorder="1" applyAlignment="1">
      <alignment horizontal="center"/>
    </xf>
    <xf numFmtId="10" fontId="30" fillId="8" borderId="43" xfId="4" applyNumberFormat="1" applyFont="1" applyBorder="1" applyAlignment="1">
      <alignment horizontal="center"/>
    </xf>
    <xf numFmtId="10" fontId="30" fillId="8" borderId="40" xfId="4" applyNumberFormat="1" applyFont="1" applyBorder="1" applyAlignment="1">
      <alignment horizontal="center"/>
    </xf>
    <xf numFmtId="10" fontId="30" fillId="8" borderId="33" xfId="4" applyNumberFormat="1" applyFont="1" applyBorder="1" applyAlignment="1">
      <alignment horizontal="center"/>
    </xf>
    <xf numFmtId="10" fontId="30" fillId="8" borderId="35" xfId="4" applyNumberFormat="1" applyFont="1" applyBorder="1" applyAlignment="1">
      <alignment horizontal="center"/>
    </xf>
    <xf numFmtId="10" fontId="30" fillId="8" borderId="34" xfId="4" applyNumberFormat="1" applyFont="1" applyBorder="1" applyAlignment="1">
      <alignment horizontal="center"/>
    </xf>
    <xf numFmtId="43" fontId="30" fillId="8" borderId="33" xfId="4" applyNumberFormat="1" applyFont="1" applyBorder="1"/>
    <xf numFmtId="43" fontId="30" fillId="8" borderId="34" xfId="4" applyNumberFormat="1" applyFont="1" applyBorder="1"/>
    <xf numFmtId="10" fontId="30" fillId="8" borderId="36" xfId="4" applyNumberFormat="1" applyFont="1" applyBorder="1" applyAlignment="1">
      <alignment horizontal="center"/>
    </xf>
    <xf numFmtId="10" fontId="30" fillId="8" borderId="38" xfId="4" applyNumberFormat="1" applyFont="1" applyBorder="1" applyAlignment="1">
      <alignment horizontal="center"/>
    </xf>
    <xf numFmtId="10" fontId="30" fillId="8" borderId="37" xfId="4" applyNumberFormat="1" applyFont="1" applyBorder="1" applyAlignment="1">
      <alignment horizontal="center"/>
    </xf>
    <xf numFmtId="44" fontId="30" fillId="3" borderId="5" xfId="3" applyNumberFormat="1" applyFont="1" applyFill="1" applyBorder="1"/>
    <xf numFmtId="43" fontId="30" fillId="8" borderId="36" xfId="4" applyNumberFormat="1" applyFont="1" applyBorder="1" applyAlignment="1">
      <alignment horizontal="right"/>
    </xf>
    <xf numFmtId="43" fontId="30" fillId="8" borderId="37" xfId="4" applyNumberFormat="1" applyFont="1" applyBorder="1" applyAlignment="1">
      <alignment horizontal="right"/>
    </xf>
    <xf numFmtId="43" fontId="29" fillId="8" borderId="41" xfId="4" applyNumberFormat="1" applyFont="1" applyBorder="1"/>
    <xf numFmtId="43" fontId="29" fillId="8" borderId="42" xfId="4" applyNumberFormat="1" applyFont="1" applyBorder="1"/>
    <xf numFmtId="43" fontId="29" fillId="8" borderId="39" xfId="4" applyNumberFormat="1" applyFont="1" applyBorder="1"/>
    <xf numFmtId="43" fontId="29" fillId="8" borderId="40" xfId="4" applyNumberFormat="1" applyFont="1" applyBorder="1"/>
    <xf numFmtId="43" fontId="30" fillId="8" borderId="36" xfId="4" applyNumberFormat="1" applyFont="1" applyBorder="1"/>
    <xf numFmtId="43" fontId="30" fillId="8" borderId="37" xfId="4" applyNumberFormat="1" applyFont="1" applyBorder="1"/>
    <xf numFmtId="43" fontId="29" fillId="8" borderId="44" xfId="4" applyNumberFormat="1" applyFont="1" applyBorder="1"/>
    <xf numFmtId="0" fontId="29" fillId="8" borderId="45" xfId="4" applyFont="1" applyBorder="1"/>
    <xf numFmtId="14" fontId="30" fillId="3" borderId="13" xfId="3" applyNumberFormat="1" applyFont="1" applyFill="1" applyBorder="1" applyAlignment="1">
      <alignment horizontal="center"/>
    </xf>
    <xf numFmtId="0" fontId="29" fillId="10" borderId="28" xfId="0" applyFont="1" applyFill="1" applyBorder="1" applyAlignment="1">
      <alignment horizontal="center"/>
    </xf>
    <xf numFmtId="44" fontId="30" fillId="3" borderId="13" xfId="3" applyNumberFormat="1" applyFont="1" applyFill="1" applyBorder="1"/>
    <xf numFmtId="43" fontId="30" fillId="3" borderId="5" xfId="3" applyNumberFormat="1" applyFont="1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10" fontId="39" fillId="2" borderId="48" xfId="2" applyNumberFormat="1" applyFont="1" applyFill="1" applyBorder="1" applyAlignment="1">
      <alignment horizontal="center" vertical="top" wrapText="1"/>
    </xf>
    <xf numFmtId="10" fontId="39" fillId="2" borderId="49" xfId="2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6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6">
    <cellStyle name="Calculation" xfId="4" builtinId="22"/>
    <cellStyle name="Check Cell" xfId="5" builtinId="23"/>
    <cellStyle name="Currency" xfId="1" builtinId="4"/>
    <cellStyle name="Input" xfId="3" builtinId="20"/>
    <cellStyle name="Normal" xfId="0" builtinId="0"/>
    <cellStyle name="Percent" xfId="2" builtinId="5"/>
  </cellStyles>
  <dxfs count="2">
    <dxf>
      <font>
        <b/>
        <i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43</xdr:row>
      <xdr:rowOff>28575</xdr:rowOff>
    </xdr:from>
    <xdr:to>
      <xdr:col>20</xdr:col>
      <xdr:colOff>123825</xdr:colOff>
      <xdr:row>46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14950" y="7734300"/>
          <a:ext cx="3667125" cy="590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104775</xdr:colOff>
      <xdr:row>18</xdr:row>
      <xdr:rowOff>85725</xdr:rowOff>
    </xdr:from>
    <xdr:to>
      <xdr:col>1</xdr:col>
      <xdr:colOff>466725</xdr:colOff>
      <xdr:row>18</xdr:row>
      <xdr:rowOff>87313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04775" y="3238500"/>
          <a:ext cx="9715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1:L32"/>
  <sheetViews>
    <sheetView showGridLines="0" zoomScale="120" zoomScaleNormal="120" zoomScaleSheetLayoutView="90" workbookViewId="0">
      <selection activeCell="M20" sqref="M20"/>
    </sheetView>
  </sheetViews>
  <sheetFormatPr defaultRowHeight="15" x14ac:dyDescent="0.25"/>
  <cols>
    <col min="3" max="3" width="4" customWidth="1"/>
    <col min="5" max="5" width="11.5703125" customWidth="1"/>
    <col min="6" max="6" width="11" customWidth="1"/>
    <col min="10" max="10" width="12.42578125" customWidth="1"/>
    <col min="11" max="11" width="19.85546875" customWidth="1"/>
  </cols>
  <sheetData>
    <row r="1" spans="3:12" ht="15.75" thickBot="1" x14ac:dyDescent="0.3"/>
    <row r="2" spans="3:12" ht="15" customHeight="1" x14ac:dyDescent="0.25">
      <c r="C2" s="142" t="s">
        <v>119</v>
      </c>
      <c r="D2" s="143"/>
      <c r="E2" s="143"/>
      <c r="F2" s="143"/>
      <c r="G2" s="143"/>
      <c r="H2" s="143"/>
      <c r="I2" s="143"/>
      <c r="J2" s="143"/>
      <c r="K2" s="144"/>
    </row>
    <row r="3" spans="3:12" ht="15" customHeight="1" thickBot="1" x14ac:dyDescent="0.3">
      <c r="C3" s="145"/>
      <c r="D3" s="146"/>
      <c r="E3" s="146"/>
      <c r="F3" s="146"/>
      <c r="G3" s="146"/>
      <c r="H3" s="146"/>
      <c r="I3" s="146"/>
      <c r="J3" s="146"/>
      <c r="K3" s="147"/>
    </row>
    <row r="4" spans="3:12" ht="8.25" customHeight="1" x14ac:dyDescent="0.25">
      <c r="C4" s="108"/>
      <c r="D4" s="115"/>
      <c r="K4" s="20"/>
    </row>
    <row r="5" spans="3:12" x14ac:dyDescent="0.25">
      <c r="C5" s="148" t="s">
        <v>120</v>
      </c>
      <c r="D5" s="149"/>
      <c r="E5" s="149"/>
      <c r="F5" s="149"/>
      <c r="G5" s="149"/>
      <c r="H5" s="149"/>
      <c r="I5" s="149"/>
      <c r="J5" s="149"/>
      <c r="K5" s="150"/>
      <c r="L5" s="115"/>
    </row>
    <row r="6" spans="3:12" x14ac:dyDescent="0.25">
      <c r="C6" s="108"/>
      <c r="D6" s="115"/>
      <c r="K6" s="20"/>
    </row>
    <row r="7" spans="3:12" x14ac:dyDescent="0.25">
      <c r="C7" s="21" t="s">
        <v>121</v>
      </c>
      <c r="K7" s="20"/>
    </row>
    <row r="8" spans="3:12" x14ac:dyDescent="0.25">
      <c r="C8" s="112" t="s">
        <v>134</v>
      </c>
      <c r="D8" s="111"/>
      <c r="K8" s="20"/>
    </row>
    <row r="9" spans="3:12" x14ac:dyDescent="0.25">
      <c r="C9" s="112" t="s">
        <v>135</v>
      </c>
      <c r="D9" s="111"/>
      <c r="K9" s="20"/>
    </row>
    <row r="10" spans="3:12" x14ac:dyDescent="0.25">
      <c r="C10" s="113" t="s">
        <v>136</v>
      </c>
      <c r="D10" s="114"/>
      <c r="K10" s="20"/>
    </row>
    <row r="11" spans="3:12" x14ac:dyDescent="0.25">
      <c r="C11" s="113"/>
      <c r="D11" s="114"/>
      <c r="K11" s="20"/>
    </row>
    <row r="12" spans="3:12" x14ac:dyDescent="0.25">
      <c r="C12" s="109" t="s">
        <v>122</v>
      </c>
      <c r="D12" s="32"/>
      <c r="K12" s="20"/>
    </row>
    <row r="13" spans="3:12" x14ac:dyDescent="0.25">
      <c r="C13" s="117" t="s">
        <v>137</v>
      </c>
      <c r="D13" s="116" t="s">
        <v>146</v>
      </c>
      <c r="K13" s="20"/>
    </row>
    <row r="14" spans="3:12" x14ac:dyDescent="0.25">
      <c r="C14" s="117" t="s">
        <v>137</v>
      </c>
      <c r="D14" s="116" t="s">
        <v>157</v>
      </c>
      <c r="K14" s="20"/>
    </row>
    <row r="15" spans="3:12" x14ac:dyDescent="0.25">
      <c r="C15" s="117"/>
      <c r="D15" s="110" t="s">
        <v>138</v>
      </c>
      <c r="K15" s="20"/>
    </row>
    <row r="16" spans="3:12" x14ac:dyDescent="0.25">
      <c r="C16" s="117" t="s">
        <v>137</v>
      </c>
      <c r="D16" s="116" t="s">
        <v>139</v>
      </c>
      <c r="K16" s="20"/>
    </row>
    <row r="17" spans="3:11" x14ac:dyDescent="0.25">
      <c r="C17" s="117" t="s">
        <v>137</v>
      </c>
      <c r="D17" s="116" t="s">
        <v>125</v>
      </c>
      <c r="K17" s="20"/>
    </row>
    <row r="18" spans="3:11" x14ac:dyDescent="0.25">
      <c r="C18" s="117" t="s">
        <v>137</v>
      </c>
      <c r="D18" s="116" t="s">
        <v>126</v>
      </c>
      <c r="K18" s="20"/>
    </row>
    <row r="19" spans="3:11" x14ac:dyDescent="0.25">
      <c r="C19" s="117" t="s">
        <v>137</v>
      </c>
      <c r="D19" s="116" t="s">
        <v>128</v>
      </c>
      <c r="K19" s="20"/>
    </row>
    <row r="20" spans="3:11" x14ac:dyDescent="0.25">
      <c r="C20" s="117" t="s">
        <v>137</v>
      </c>
      <c r="D20" s="116" t="s">
        <v>124</v>
      </c>
      <c r="K20" s="20"/>
    </row>
    <row r="21" spans="3:11" x14ac:dyDescent="0.25">
      <c r="C21" s="117" t="s">
        <v>137</v>
      </c>
      <c r="D21" s="116" t="s">
        <v>123</v>
      </c>
      <c r="K21" s="20"/>
    </row>
    <row r="22" spans="3:11" x14ac:dyDescent="0.25">
      <c r="C22" s="21"/>
      <c r="K22" s="20"/>
    </row>
    <row r="23" spans="3:11" x14ac:dyDescent="0.25">
      <c r="C23" s="109" t="s">
        <v>127</v>
      </c>
      <c r="D23" s="32"/>
      <c r="K23" s="20"/>
    </row>
    <row r="24" spans="3:11" x14ac:dyDescent="0.25">
      <c r="C24" s="117" t="s">
        <v>137</v>
      </c>
      <c r="D24" s="116" t="s">
        <v>140</v>
      </c>
      <c r="E24" s="116"/>
      <c r="K24" s="20"/>
    </row>
    <row r="25" spans="3:11" x14ac:dyDescent="0.25">
      <c r="C25" s="117"/>
      <c r="D25" s="110" t="s">
        <v>141</v>
      </c>
      <c r="E25" s="116"/>
      <c r="K25" s="20"/>
    </row>
    <row r="26" spans="3:11" x14ac:dyDescent="0.25">
      <c r="C26" s="117" t="s">
        <v>137</v>
      </c>
      <c r="D26" s="116" t="s">
        <v>129</v>
      </c>
      <c r="E26" s="116"/>
      <c r="K26" s="20"/>
    </row>
    <row r="27" spans="3:11" x14ac:dyDescent="0.25">
      <c r="C27" s="117" t="s">
        <v>137</v>
      </c>
      <c r="D27" s="116" t="s">
        <v>142</v>
      </c>
      <c r="E27" s="116"/>
      <c r="K27" s="20"/>
    </row>
    <row r="28" spans="3:11" x14ac:dyDescent="0.25">
      <c r="C28" s="117"/>
      <c r="D28" s="116" t="s">
        <v>143</v>
      </c>
      <c r="E28" s="116"/>
      <c r="K28" s="20"/>
    </row>
    <row r="29" spans="3:11" x14ac:dyDescent="0.25">
      <c r="C29" s="117" t="s">
        <v>137</v>
      </c>
      <c r="D29" s="116" t="s">
        <v>144</v>
      </c>
      <c r="E29" s="116"/>
      <c r="K29" s="20"/>
    </row>
    <row r="30" spans="3:11" x14ac:dyDescent="0.25">
      <c r="C30" s="21"/>
      <c r="D30" s="110" t="s">
        <v>145</v>
      </c>
      <c r="E30" s="111"/>
      <c r="K30" s="20"/>
    </row>
    <row r="31" spans="3:11" x14ac:dyDescent="0.25">
      <c r="C31" s="117" t="s">
        <v>137</v>
      </c>
      <c r="D31" s="116" t="s">
        <v>130</v>
      </c>
      <c r="E31" s="116"/>
      <c r="K31" s="20"/>
    </row>
    <row r="32" spans="3:11" ht="15.75" thickBot="1" x14ac:dyDescent="0.3">
      <c r="C32" s="119" t="s">
        <v>137</v>
      </c>
      <c r="D32" s="118" t="s">
        <v>128</v>
      </c>
      <c r="E32" s="118"/>
      <c r="F32" s="24"/>
      <c r="G32" s="24"/>
      <c r="H32" s="24"/>
      <c r="I32" s="24"/>
      <c r="J32" s="24"/>
      <c r="K32" s="25"/>
    </row>
  </sheetData>
  <mergeCells count="2">
    <mergeCell ref="C2:K3"/>
    <mergeCell ref="C5:K5"/>
  </mergeCells>
  <printOptions horizontalCentered="1"/>
  <pageMargins left="0.62" right="0.5" top="0.75" bottom="0.75" header="0.3" footer="0.3"/>
  <pageSetup scale="98" orientation="portrait" r:id="rId1"/>
  <headerFooter>
    <oddFooter>&amp;LDESIGN PROFESSIONAL PAY APPLICATION INSTRUCTIONS&amp;RPage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B62"/>
  <sheetViews>
    <sheetView showGridLines="0" tabSelected="1" topLeftCell="A19" zoomScaleNormal="100" zoomScaleSheetLayoutView="110" workbookViewId="0">
      <selection activeCell="F42" sqref="F42"/>
    </sheetView>
  </sheetViews>
  <sheetFormatPr defaultRowHeight="15" x14ac:dyDescent="0.25"/>
  <cols>
    <col min="3" max="3" width="0.5703125" customWidth="1"/>
    <col min="4" max="4" width="6.42578125" customWidth="1"/>
    <col min="5" max="5" width="17" customWidth="1"/>
    <col min="6" max="6" width="4.5703125" customWidth="1"/>
    <col min="7" max="7" width="2.85546875" customWidth="1"/>
    <col min="8" max="8" width="6.140625" customWidth="1"/>
    <col min="9" max="9" width="10.42578125" customWidth="1"/>
    <col min="10" max="10" width="7.140625" customWidth="1"/>
    <col min="11" max="11" width="10.7109375" bestFit="1" customWidth="1"/>
    <col min="12" max="12" width="7.7109375" customWidth="1"/>
    <col min="13" max="14" width="1.42578125" customWidth="1"/>
    <col min="15" max="15" width="8.140625" customWidth="1"/>
    <col min="16" max="16" width="6.28515625" customWidth="1"/>
    <col min="17" max="17" width="4.28515625" customWidth="1"/>
    <col min="18" max="18" width="4.85546875" customWidth="1"/>
    <col min="20" max="20" width="6.28515625" customWidth="1"/>
    <col min="21" max="21" width="2.85546875" customWidth="1"/>
    <col min="22" max="22" width="0.5703125" customWidth="1"/>
    <col min="24" max="24" width="10" customWidth="1"/>
    <col min="25" max="25" width="11.5703125" bestFit="1" customWidth="1"/>
    <col min="26" max="26" width="13.42578125" bestFit="1" customWidth="1"/>
    <col min="28" max="28" width="4.85546875" customWidth="1"/>
  </cols>
  <sheetData>
    <row r="2" spans="3:28" ht="3" customHeight="1" x14ac:dyDescent="0.25"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3:28" s="69" customFormat="1" ht="15.75" x14ac:dyDescent="0.25">
      <c r="C3" s="71"/>
      <c r="D3" s="139" t="s">
        <v>52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40"/>
      <c r="U3" s="138"/>
      <c r="V3" s="141"/>
    </row>
    <row r="4" spans="3:28" s="69" customFormat="1" ht="15.75" x14ac:dyDescent="0.25">
      <c r="C4" s="71"/>
      <c r="D4" s="139" t="s">
        <v>53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40"/>
      <c r="U4" s="138"/>
      <c r="V4" s="141"/>
    </row>
    <row r="5" spans="3:28" ht="9" customHeight="1" x14ac:dyDescent="0.25">
      <c r="C5" s="70"/>
      <c r="V5" s="70"/>
    </row>
    <row r="6" spans="3:28" x14ac:dyDescent="0.25">
      <c r="C6" s="70"/>
      <c r="D6" s="22" t="s">
        <v>54</v>
      </c>
      <c r="E6" s="90"/>
      <c r="F6" s="90"/>
      <c r="G6" s="90"/>
      <c r="H6" s="90"/>
      <c r="Q6" s="27" t="s">
        <v>60</v>
      </c>
      <c r="R6" s="177"/>
      <c r="S6" s="177"/>
      <c r="T6" s="177"/>
      <c r="V6" s="70"/>
    </row>
    <row r="7" spans="3:28" x14ac:dyDescent="0.25">
      <c r="C7" s="70"/>
      <c r="D7" s="22" t="s">
        <v>55</v>
      </c>
      <c r="E7" s="91"/>
      <c r="F7" s="91"/>
      <c r="G7" s="91"/>
      <c r="H7" s="91"/>
      <c r="V7" s="70"/>
    </row>
    <row r="8" spans="3:28" x14ac:dyDescent="0.25">
      <c r="C8" s="70"/>
      <c r="E8" s="22" t="s">
        <v>56</v>
      </c>
      <c r="O8" s="31"/>
      <c r="P8" s="31" t="s">
        <v>59</v>
      </c>
      <c r="Q8" s="31"/>
      <c r="R8" s="27"/>
      <c r="S8" s="90"/>
      <c r="T8" s="90"/>
      <c r="V8" s="70"/>
    </row>
    <row r="9" spans="3:28" x14ac:dyDescent="0.25">
      <c r="C9" s="70"/>
      <c r="E9" s="22" t="s">
        <v>57</v>
      </c>
      <c r="V9" s="70"/>
    </row>
    <row r="10" spans="3:28" x14ac:dyDescent="0.25">
      <c r="C10" s="70"/>
      <c r="E10" s="22" t="s">
        <v>58</v>
      </c>
      <c r="V10" s="70"/>
    </row>
    <row r="11" spans="3:28" ht="9.75" customHeight="1" x14ac:dyDescent="0.25">
      <c r="C11" s="70"/>
      <c r="V11" s="70"/>
    </row>
    <row r="12" spans="3:28" x14ac:dyDescent="0.25">
      <c r="C12" s="70"/>
      <c r="D12" s="22" t="s">
        <v>61</v>
      </c>
      <c r="E12" s="22" t="s">
        <v>62</v>
      </c>
      <c r="F12" s="90"/>
      <c r="G12" s="90"/>
      <c r="H12" s="90"/>
      <c r="I12" s="90"/>
      <c r="J12" s="90"/>
      <c r="K12" s="90"/>
      <c r="L12" s="90"/>
      <c r="O12" s="22" t="s">
        <v>65</v>
      </c>
      <c r="Q12" s="89"/>
      <c r="R12" s="90"/>
      <c r="S12" s="90"/>
      <c r="T12" s="90"/>
      <c r="U12" s="90"/>
      <c r="V12" s="70"/>
      <c r="X12" s="99"/>
      <c r="Y12" s="178" t="s">
        <v>113</v>
      </c>
      <c r="Z12" s="178"/>
      <c r="AA12" s="178"/>
      <c r="AB12" s="100"/>
    </row>
    <row r="13" spans="3:28" ht="15.75" thickBot="1" x14ac:dyDescent="0.3">
      <c r="C13" s="70"/>
      <c r="E13" s="22" t="s">
        <v>63</v>
      </c>
      <c r="F13" s="91"/>
      <c r="G13" s="91"/>
      <c r="H13" s="91"/>
      <c r="I13" s="91"/>
      <c r="J13" s="91"/>
      <c r="K13" s="91"/>
      <c r="L13" s="91"/>
      <c r="O13" s="28" t="s">
        <v>66</v>
      </c>
      <c r="P13" s="88"/>
      <c r="Q13" s="179"/>
      <c r="R13" s="179"/>
      <c r="S13" s="179"/>
      <c r="T13" s="179"/>
      <c r="U13" s="179"/>
      <c r="V13" s="72"/>
      <c r="X13" s="64"/>
      <c r="Y13" s="50"/>
      <c r="Z13" s="50"/>
      <c r="AA13" s="50"/>
      <c r="AB13" s="65"/>
    </row>
    <row r="14" spans="3:28" ht="16.5" thickTop="1" thickBot="1" x14ac:dyDescent="0.3">
      <c r="C14" s="70"/>
      <c r="E14" s="22" t="s">
        <v>64</v>
      </c>
      <c r="F14" s="92"/>
      <c r="G14" s="91"/>
      <c r="H14" s="91"/>
      <c r="I14" s="91"/>
      <c r="J14" s="93" t="s">
        <v>67</v>
      </c>
      <c r="K14" s="121"/>
      <c r="L14" s="91"/>
      <c r="N14" s="22" t="s">
        <v>69</v>
      </c>
      <c r="V14" s="70"/>
      <c r="X14" s="64"/>
      <c r="Y14" s="103" t="s">
        <v>66</v>
      </c>
      <c r="Z14" s="86">
        <f>Q13-H52</f>
        <v>0</v>
      </c>
      <c r="AA14" t="str">
        <f t="shared" ref="AA14:AA22" si="0">IF(Z14=0,"Good","Double Check")</f>
        <v>Good</v>
      </c>
      <c r="AB14" s="65"/>
    </row>
    <row r="15" spans="3:28" ht="16.5" thickTop="1" thickBot="1" x14ac:dyDescent="0.3">
      <c r="C15" s="70"/>
      <c r="I15" s="29" t="s">
        <v>68</v>
      </c>
      <c r="N15" s="30" t="s">
        <v>70</v>
      </c>
      <c r="V15" s="70"/>
      <c r="X15" s="64"/>
      <c r="Y15" s="103" t="s">
        <v>131</v>
      </c>
      <c r="Z15" s="86">
        <f>H52-ContinuationSheet!C192</f>
        <v>0</v>
      </c>
      <c r="AA15" t="str">
        <f t="shared" si="0"/>
        <v>Good</v>
      </c>
      <c r="AB15" s="65"/>
    </row>
    <row r="16" spans="3:28" ht="16.5" thickTop="1" thickBot="1" x14ac:dyDescent="0.3">
      <c r="C16" s="70"/>
      <c r="V16" s="70"/>
      <c r="X16" s="64"/>
      <c r="Y16" t="s">
        <v>108</v>
      </c>
      <c r="Z16" s="87" t="e">
        <f>(S30/K30)-O30</f>
        <v>#DIV/0!</v>
      </c>
      <c r="AA16" t="e">
        <f t="shared" si="0"/>
        <v>#DIV/0!</v>
      </c>
      <c r="AB16" s="65"/>
    </row>
    <row r="17" spans="1:28" ht="16.5" thickTop="1" thickBot="1" x14ac:dyDescent="0.3">
      <c r="C17" s="70"/>
      <c r="D17" t="s">
        <v>71</v>
      </c>
      <c r="V17" s="70"/>
      <c r="X17" s="64"/>
      <c r="Y17" s="33" t="s">
        <v>109</v>
      </c>
      <c r="Z17" s="86">
        <f>K30-ContinuationSheet!C179</f>
        <v>0</v>
      </c>
      <c r="AA17" t="str">
        <f t="shared" si="0"/>
        <v>Good</v>
      </c>
      <c r="AB17" s="65"/>
    </row>
    <row r="18" spans="1:28" ht="16.5" thickTop="1" thickBot="1" x14ac:dyDescent="0.3">
      <c r="C18" s="70"/>
      <c r="D18" s="55" t="s">
        <v>72</v>
      </c>
      <c r="V18" s="70"/>
      <c r="X18" s="64"/>
      <c r="Y18" s="33" t="s">
        <v>132</v>
      </c>
      <c r="Z18" s="86">
        <f>S19-K30</f>
        <v>0</v>
      </c>
      <c r="AA18" t="str">
        <f t="shared" si="0"/>
        <v>Good</v>
      </c>
      <c r="AB18" s="65"/>
    </row>
    <row r="19" spans="1:28" ht="16.5" thickTop="1" thickBot="1" x14ac:dyDescent="0.3">
      <c r="C19" s="71"/>
      <c r="D19" s="34" t="s">
        <v>73</v>
      </c>
      <c r="E19" s="98" t="s">
        <v>74</v>
      </c>
      <c r="R19" s="34" t="str">
        <f>"Total Contractual "&amp;E19&amp;" Amount:"</f>
        <v>Total Contractual Flat Fees Amount:</v>
      </c>
      <c r="S19" s="166"/>
      <c r="T19" s="166"/>
      <c r="U19" s="166"/>
      <c r="V19" s="70"/>
      <c r="X19" s="64"/>
      <c r="Y19" s="33" t="s">
        <v>155</v>
      </c>
      <c r="Z19" s="104">
        <f>S35-ContinuationSheet!C189</f>
        <v>0</v>
      </c>
      <c r="AA19" t="str">
        <f t="shared" ref="AA19" si="1">IF(Z19=0,"Good","Double Check")</f>
        <v>Good</v>
      </c>
      <c r="AB19" s="65"/>
    </row>
    <row r="20" spans="1:28" ht="16.5" thickTop="1" thickBot="1" x14ac:dyDescent="0.3">
      <c r="A20" s="69" t="s">
        <v>116</v>
      </c>
      <c r="B20" s="69"/>
      <c r="C20" s="70"/>
      <c r="F20" s="28" t="s">
        <v>77</v>
      </c>
      <c r="G20" s="28"/>
      <c r="K20" s="42" t="s">
        <v>78</v>
      </c>
      <c r="L20" s="48"/>
      <c r="M20" s="48"/>
      <c r="O20" s="28" t="s">
        <v>79</v>
      </c>
      <c r="S20" s="28" t="s">
        <v>76</v>
      </c>
      <c r="V20" s="70"/>
      <c r="X20" s="64"/>
      <c r="Y20" s="33" t="s">
        <v>133</v>
      </c>
      <c r="Z20" s="104">
        <f>S42-ContinuationSheet!E189</f>
        <v>0</v>
      </c>
      <c r="AA20" t="str">
        <f t="shared" si="0"/>
        <v>Good</v>
      </c>
      <c r="AB20" s="65"/>
    </row>
    <row r="21" spans="1:28" ht="16.5" thickTop="1" thickBot="1" x14ac:dyDescent="0.3">
      <c r="A21" s="69" t="s">
        <v>117</v>
      </c>
      <c r="B21" s="69"/>
      <c r="C21" s="71"/>
      <c r="E21" s="44">
        <v>1</v>
      </c>
      <c r="F21" t="s">
        <v>80</v>
      </c>
      <c r="J21" s="27" t="s">
        <v>83</v>
      </c>
      <c r="K21" s="167">
        <f>ContinuationSheet!C29</f>
        <v>0</v>
      </c>
      <c r="L21" s="168"/>
      <c r="O21" s="163" t="str">
        <f>ContinuationSheet!G29</f>
        <v/>
      </c>
      <c r="P21" s="164"/>
      <c r="Q21" s="165"/>
      <c r="R21" s="27" t="s">
        <v>83</v>
      </c>
      <c r="S21" s="173">
        <f>ContinuationSheet!F29</f>
        <v>0</v>
      </c>
      <c r="T21" s="174"/>
      <c r="U21" s="19"/>
      <c r="V21" s="70"/>
      <c r="X21" s="64"/>
      <c r="Y21" s="33" t="s">
        <v>114</v>
      </c>
      <c r="Z21" s="86">
        <f>K52-ContinuationSheet!D192</f>
        <v>0</v>
      </c>
      <c r="AA21" t="str">
        <f t="shared" si="0"/>
        <v>Good</v>
      </c>
      <c r="AB21" s="65"/>
    </row>
    <row r="22" spans="1:28" ht="16.5" thickTop="1" thickBot="1" x14ac:dyDescent="0.3">
      <c r="A22" s="69" t="s">
        <v>118</v>
      </c>
      <c r="B22" s="69"/>
      <c r="C22" s="71"/>
      <c r="E22" s="44">
        <v>2</v>
      </c>
      <c r="F22" t="s">
        <v>38</v>
      </c>
      <c r="J22" s="27" t="s">
        <v>83</v>
      </c>
      <c r="K22" s="153">
        <f>ContinuationSheet!C48</f>
        <v>0</v>
      </c>
      <c r="L22" s="154"/>
      <c r="O22" s="158" t="str">
        <f>ContinuationSheet!G48</f>
        <v/>
      </c>
      <c r="P22" s="159"/>
      <c r="Q22" s="160"/>
      <c r="R22" s="27" t="s">
        <v>83</v>
      </c>
      <c r="S22" s="161">
        <f>ContinuationSheet!F48</f>
        <v>0</v>
      </c>
      <c r="T22" s="162"/>
      <c r="U22" s="26"/>
      <c r="V22" s="70"/>
      <c r="X22" s="64"/>
      <c r="Y22" s="33" t="s">
        <v>115</v>
      </c>
      <c r="Z22" s="86">
        <f>S45-O52</f>
        <v>0</v>
      </c>
      <c r="AA22" t="str">
        <f t="shared" si="0"/>
        <v>Good</v>
      </c>
      <c r="AB22" s="65"/>
    </row>
    <row r="23" spans="1:28" ht="15.75" thickTop="1" x14ac:dyDescent="0.25">
      <c r="A23" s="69" t="s">
        <v>147</v>
      </c>
      <c r="B23" s="69"/>
      <c r="C23" s="71"/>
      <c r="E23" s="44">
        <v>3</v>
      </c>
      <c r="F23" t="s">
        <v>40</v>
      </c>
      <c r="J23" s="27" t="s">
        <v>83</v>
      </c>
      <c r="K23" s="153">
        <f>ContinuationSheet!C67</f>
        <v>0</v>
      </c>
      <c r="L23" s="154"/>
      <c r="O23" s="158" t="str">
        <f>ContinuationSheet!G67</f>
        <v/>
      </c>
      <c r="P23" s="159"/>
      <c r="Q23" s="160"/>
      <c r="R23" s="27" t="s">
        <v>83</v>
      </c>
      <c r="S23" s="161">
        <f>ContinuationSheet!F67</f>
        <v>0</v>
      </c>
      <c r="T23" s="162"/>
      <c r="U23" s="26"/>
      <c r="V23" s="70"/>
      <c r="X23" s="66"/>
      <c r="Y23" s="67"/>
      <c r="Z23" s="67"/>
      <c r="AA23" s="67"/>
      <c r="AB23" s="68"/>
    </row>
    <row r="24" spans="1:28" x14ac:dyDescent="0.25">
      <c r="C24" s="70"/>
      <c r="E24" s="44">
        <v>4</v>
      </c>
      <c r="F24" t="s">
        <v>41</v>
      </c>
      <c r="J24" s="27" t="s">
        <v>83</v>
      </c>
      <c r="K24" s="153">
        <f>ContinuationSheet!C86</f>
        <v>0</v>
      </c>
      <c r="L24" s="154"/>
      <c r="O24" s="158" t="str">
        <f>ContinuationSheet!G86</f>
        <v/>
      </c>
      <c r="P24" s="159"/>
      <c r="Q24" s="160"/>
      <c r="R24" s="27" t="s">
        <v>83</v>
      </c>
      <c r="S24" s="161">
        <f>ContinuationSheet!F86</f>
        <v>0</v>
      </c>
      <c r="T24" s="162"/>
      <c r="U24" s="26"/>
      <c r="V24" s="70"/>
    </row>
    <row r="25" spans="1:28" x14ac:dyDescent="0.25">
      <c r="C25" s="70"/>
      <c r="E25" s="44">
        <v>5</v>
      </c>
      <c r="F25" t="s">
        <v>45</v>
      </c>
      <c r="J25" s="27" t="s">
        <v>83</v>
      </c>
      <c r="K25" s="153">
        <f>ContinuationSheet!C105</f>
        <v>0</v>
      </c>
      <c r="L25" s="154"/>
      <c r="O25" s="158" t="str">
        <f>ContinuationSheet!G105</f>
        <v/>
      </c>
      <c r="P25" s="159"/>
      <c r="Q25" s="160"/>
      <c r="R25" s="27" t="s">
        <v>83</v>
      </c>
      <c r="S25" s="161">
        <f>ContinuationSheet!F105</f>
        <v>0</v>
      </c>
      <c r="T25" s="162"/>
      <c r="U25" s="26"/>
      <c r="V25" s="70"/>
    </row>
    <row r="26" spans="1:28" x14ac:dyDescent="0.25">
      <c r="C26" s="70"/>
      <c r="E26" s="44">
        <v>6</v>
      </c>
      <c r="F26" t="s">
        <v>81</v>
      </c>
      <c r="J26" s="27" t="s">
        <v>83</v>
      </c>
      <c r="K26" s="153">
        <f>ContinuationSheet!C124</f>
        <v>0</v>
      </c>
      <c r="L26" s="154"/>
      <c r="O26" s="158" t="str">
        <f>ContinuationSheet!G124</f>
        <v/>
      </c>
      <c r="P26" s="159"/>
      <c r="Q26" s="160"/>
      <c r="R26" s="27" t="s">
        <v>83</v>
      </c>
      <c r="S26" s="161">
        <f>ContinuationSheet!F124</f>
        <v>0</v>
      </c>
      <c r="T26" s="162"/>
      <c r="U26" s="26"/>
      <c r="V26" s="70"/>
    </row>
    <row r="27" spans="1:28" x14ac:dyDescent="0.25">
      <c r="C27" s="70"/>
      <c r="E27" s="44">
        <v>7</v>
      </c>
      <c r="F27" t="s">
        <v>47</v>
      </c>
      <c r="J27" s="27" t="s">
        <v>83</v>
      </c>
      <c r="K27" s="153">
        <f>ContinuationSheet!C143</f>
        <v>0</v>
      </c>
      <c r="L27" s="154"/>
      <c r="O27" s="158" t="str">
        <f>ContinuationSheet!G143</f>
        <v/>
      </c>
      <c r="P27" s="159"/>
      <c r="Q27" s="160"/>
      <c r="R27" s="27" t="s">
        <v>83</v>
      </c>
      <c r="S27" s="161">
        <f>ContinuationSheet!F143</f>
        <v>0</v>
      </c>
      <c r="T27" s="162"/>
      <c r="U27" s="26"/>
      <c r="V27" s="70"/>
    </row>
    <row r="28" spans="1:28" x14ac:dyDescent="0.25">
      <c r="C28" s="70"/>
      <c r="E28" s="44">
        <v>8</v>
      </c>
      <c r="F28" t="s">
        <v>82</v>
      </c>
      <c r="J28" s="27" t="s">
        <v>83</v>
      </c>
      <c r="K28" s="153">
        <f>ContinuationSheet!C160</f>
        <v>0</v>
      </c>
      <c r="L28" s="154"/>
      <c r="O28" s="158" t="str">
        <f>ContinuationSheet!G160</f>
        <v/>
      </c>
      <c r="P28" s="159"/>
      <c r="Q28" s="160"/>
      <c r="R28" s="27" t="s">
        <v>83</v>
      </c>
      <c r="S28" s="161">
        <f>ContinuationSheet!F160</f>
        <v>0</v>
      </c>
      <c r="T28" s="162"/>
      <c r="U28" s="26"/>
      <c r="V28" s="70"/>
    </row>
    <row r="29" spans="1:28" x14ac:dyDescent="0.25">
      <c r="C29" s="70"/>
      <c r="E29" s="44">
        <v>9</v>
      </c>
      <c r="F29" t="s">
        <v>156</v>
      </c>
      <c r="J29" s="27" t="s">
        <v>83</v>
      </c>
      <c r="K29" s="153">
        <f>ContinuationSheet!C177</f>
        <v>0</v>
      </c>
      <c r="L29" s="154"/>
      <c r="O29" s="158" t="str">
        <f>ContinuationSheet!G177</f>
        <v/>
      </c>
      <c r="P29" s="159"/>
      <c r="Q29" s="160"/>
      <c r="R29" s="27" t="s">
        <v>83</v>
      </c>
      <c r="S29" s="161">
        <f>ContinuationSheet!F177</f>
        <v>0</v>
      </c>
      <c r="T29" s="162"/>
      <c r="U29" s="26"/>
      <c r="V29" s="70"/>
    </row>
    <row r="30" spans="1:28" ht="15.75" thickBot="1" x14ac:dyDescent="0.3">
      <c r="C30" s="70"/>
      <c r="F30" s="28" t="s">
        <v>84</v>
      </c>
      <c r="G30" s="28"/>
      <c r="J30" s="36" t="s">
        <v>83</v>
      </c>
      <c r="K30" s="151">
        <f>SUM(K21:L29)</f>
        <v>0</v>
      </c>
      <c r="L30" s="152"/>
      <c r="O30" s="155" t="str">
        <f>ContinuationSheet!G179</f>
        <v/>
      </c>
      <c r="P30" s="156"/>
      <c r="Q30" s="157"/>
      <c r="R30" s="36" t="s">
        <v>83</v>
      </c>
      <c r="S30" s="151">
        <f>SUM(S21:T29)</f>
        <v>0</v>
      </c>
      <c r="T30" s="152"/>
      <c r="U30" s="37"/>
      <c r="V30" s="70"/>
    </row>
    <row r="31" spans="1:28" x14ac:dyDescent="0.25">
      <c r="C31" s="70"/>
      <c r="Q31" s="38" t="s">
        <v>85</v>
      </c>
      <c r="R31" s="27" t="s">
        <v>83</v>
      </c>
      <c r="S31" s="173">
        <f>ContinuationSheet!D179</f>
        <v>0</v>
      </c>
      <c r="T31" s="174"/>
      <c r="U31" s="39"/>
      <c r="V31" s="70"/>
    </row>
    <row r="32" spans="1:28" ht="15.75" thickBot="1" x14ac:dyDescent="0.3">
      <c r="C32" s="70"/>
      <c r="Q32" s="34" t="s">
        <v>86</v>
      </c>
      <c r="R32" s="36" t="s">
        <v>83</v>
      </c>
      <c r="S32" s="169">
        <f>S30-S31</f>
        <v>0</v>
      </c>
      <c r="T32" s="170"/>
      <c r="U32" s="41" t="s">
        <v>73</v>
      </c>
      <c r="V32" s="73"/>
    </row>
    <row r="33" spans="3:22" ht="15.75" thickTop="1" x14ac:dyDescent="0.25">
      <c r="C33" s="70"/>
      <c r="V33" s="70"/>
    </row>
    <row r="34" spans="3:22" x14ac:dyDescent="0.25">
      <c r="C34" s="70"/>
      <c r="D34" s="34" t="s">
        <v>87</v>
      </c>
      <c r="E34" s="32" t="s">
        <v>88</v>
      </c>
      <c r="H34" s="43" t="s">
        <v>89</v>
      </c>
      <c r="V34" s="70"/>
    </row>
    <row r="35" spans="3:22" ht="15.75" thickBot="1" x14ac:dyDescent="0.3">
      <c r="C35" s="70"/>
      <c r="Q35" s="34" t="s">
        <v>90</v>
      </c>
      <c r="R35" s="36" t="s">
        <v>83</v>
      </c>
      <c r="S35" s="180"/>
      <c r="T35" s="180"/>
      <c r="U35" s="24"/>
      <c r="V35" s="70"/>
    </row>
    <row r="36" spans="3:22" x14ac:dyDescent="0.25">
      <c r="C36" s="70"/>
      <c r="G36" s="28"/>
      <c r="Q36" s="28" t="s">
        <v>91</v>
      </c>
      <c r="V36" s="70"/>
    </row>
    <row r="37" spans="3:22" x14ac:dyDescent="0.25">
      <c r="C37" s="70"/>
      <c r="E37" s="44">
        <v>1</v>
      </c>
      <c r="F37" t="s">
        <v>154</v>
      </c>
      <c r="R37" s="27" t="s">
        <v>83</v>
      </c>
      <c r="S37" s="173">
        <f>ContinuationSheet!E184</f>
        <v>0</v>
      </c>
      <c r="T37" s="174"/>
      <c r="U37" s="19"/>
      <c r="V37" s="70"/>
    </row>
    <row r="38" spans="3:22" x14ac:dyDescent="0.25">
      <c r="C38" s="70"/>
      <c r="E38" s="44">
        <v>2</v>
      </c>
      <c r="F38" t="s">
        <v>153</v>
      </c>
      <c r="R38" s="27" t="s">
        <v>83</v>
      </c>
      <c r="S38" s="161">
        <f>ContinuationSheet!E185</f>
        <v>0</v>
      </c>
      <c r="T38" s="162"/>
      <c r="U38" s="19"/>
      <c r="V38" s="70"/>
    </row>
    <row r="39" spans="3:22" x14ac:dyDescent="0.25">
      <c r="C39" s="70"/>
      <c r="E39" s="44">
        <v>3</v>
      </c>
      <c r="F39" t="s">
        <v>152</v>
      </c>
      <c r="K39" s="103"/>
      <c r="L39" s="103" t="s">
        <v>149</v>
      </c>
      <c r="R39" s="27" t="s">
        <v>83</v>
      </c>
      <c r="S39" s="161">
        <f>ContinuationSheet!E186</f>
        <v>0</v>
      </c>
      <c r="T39" s="162"/>
      <c r="U39" s="19"/>
      <c r="V39" s="70"/>
    </row>
    <row r="40" spans="3:22" x14ac:dyDescent="0.25">
      <c r="C40" s="70"/>
      <c r="E40" s="44">
        <v>4</v>
      </c>
      <c r="F40" t="s">
        <v>148</v>
      </c>
      <c r="R40" s="27" t="s">
        <v>83</v>
      </c>
      <c r="S40" s="161">
        <f>ContinuationSheet!E187</f>
        <v>0</v>
      </c>
      <c r="T40" s="162"/>
      <c r="U40" s="19"/>
      <c r="V40" s="70"/>
    </row>
    <row r="41" spans="3:22" x14ac:dyDescent="0.25">
      <c r="C41" s="70"/>
      <c r="E41" s="44">
        <v>5</v>
      </c>
      <c r="F41" t="s">
        <v>158</v>
      </c>
      <c r="R41" s="27" t="s">
        <v>83</v>
      </c>
      <c r="S41" s="161">
        <f>ContinuationSheet!E188</f>
        <v>0</v>
      </c>
      <c r="T41" s="162"/>
      <c r="U41" s="19"/>
      <c r="V41" s="70"/>
    </row>
    <row r="42" spans="3:22" ht="15.75" thickBot="1" x14ac:dyDescent="0.3">
      <c r="C42" s="70"/>
      <c r="Q42" s="34" t="s">
        <v>92</v>
      </c>
      <c r="R42" s="36" t="s">
        <v>83</v>
      </c>
      <c r="S42" s="169">
        <f>SUM(S37:T41)</f>
        <v>0</v>
      </c>
      <c r="T42" s="170"/>
      <c r="U42" s="41" t="s">
        <v>87</v>
      </c>
      <c r="V42" s="73"/>
    </row>
    <row r="43" spans="3:22" ht="15.75" thickTop="1" x14ac:dyDescent="0.25">
      <c r="C43" s="70"/>
      <c r="V43" s="70"/>
    </row>
    <row r="44" spans="3:22" x14ac:dyDescent="0.25">
      <c r="C44" s="70"/>
      <c r="V44" s="70"/>
    </row>
    <row r="45" spans="3:22" ht="15.75" thickBot="1" x14ac:dyDescent="0.3">
      <c r="C45" s="70"/>
      <c r="Q45" s="34" t="s">
        <v>94</v>
      </c>
      <c r="R45" s="36" t="s">
        <v>83</v>
      </c>
      <c r="S45" s="175">
        <f>S32+S42</f>
        <v>0</v>
      </c>
      <c r="T45" s="176"/>
      <c r="V45" s="70"/>
    </row>
    <row r="46" spans="3:22" ht="18" thickTop="1" x14ac:dyDescent="0.25">
      <c r="C46" s="70"/>
      <c r="S46" s="47" t="s">
        <v>93</v>
      </c>
      <c r="T46" s="48"/>
      <c r="V46" s="70"/>
    </row>
    <row r="47" spans="3:22" ht="8.25" customHeight="1" x14ac:dyDescent="0.25">
      <c r="C47" s="70"/>
      <c r="V47" s="70"/>
    </row>
    <row r="48" spans="3:22" x14ac:dyDescent="0.25">
      <c r="C48" s="70"/>
      <c r="D48" s="56" t="s">
        <v>95</v>
      </c>
      <c r="E48" s="32"/>
      <c r="V48" s="70"/>
    </row>
    <row r="49" spans="3:22" x14ac:dyDescent="0.25">
      <c r="C49" s="70"/>
      <c r="G49" s="28" t="s">
        <v>97</v>
      </c>
      <c r="K49" s="42" t="s">
        <v>98</v>
      </c>
      <c r="L49" s="48"/>
      <c r="O49" s="28" t="s">
        <v>99</v>
      </c>
      <c r="R49" s="28" t="s">
        <v>100</v>
      </c>
      <c r="V49" s="70"/>
    </row>
    <row r="50" spans="3:22" x14ac:dyDescent="0.25">
      <c r="C50" s="70"/>
      <c r="E50" t="str">
        <f>E19</f>
        <v>Flat Fees</v>
      </c>
      <c r="G50" s="27" t="s">
        <v>83</v>
      </c>
      <c r="H50" s="173">
        <f>S19</f>
        <v>0</v>
      </c>
      <c r="I50" s="174"/>
      <c r="J50" s="27" t="s">
        <v>83</v>
      </c>
      <c r="K50" s="173">
        <f>ContinuationSheet!D29+ContinuationSheet!D48+ContinuationSheet!D67+ContinuationSheet!D86+ContinuationSheet!D105+ContinuationSheet!D124+ContinuationSheet!D143+ContinuationSheet!D160+ContinuationSheet!D177</f>
        <v>0</v>
      </c>
      <c r="L50" s="174"/>
      <c r="N50" s="27" t="s">
        <v>83</v>
      </c>
      <c r="O50" s="173">
        <f>S32</f>
        <v>0</v>
      </c>
      <c r="P50" s="174"/>
      <c r="R50" s="27" t="s">
        <v>83</v>
      </c>
      <c r="S50" s="173">
        <f>K50+O50</f>
        <v>0</v>
      </c>
      <c r="T50" s="174"/>
      <c r="V50" s="70"/>
    </row>
    <row r="51" spans="3:22" x14ac:dyDescent="0.25">
      <c r="C51" s="70"/>
      <c r="E51" t="s">
        <v>88</v>
      </c>
      <c r="G51" s="27" t="s">
        <v>83</v>
      </c>
      <c r="H51" s="161">
        <f>S35</f>
        <v>0</v>
      </c>
      <c r="I51" s="162"/>
      <c r="J51" s="27" t="s">
        <v>83</v>
      </c>
      <c r="K51" s="161">
        <f>ContinuationSheet!D189</f>
        <v>0</v>
      </c>
      <c r="L51" s="162"/>
      <c r="N51" s="27" t="s">
        <v>83</v>
      </c>
      <c r="O51" s="161">
        <f>S42</f>
        <v>0</v>
      </c>
      <c r="P51" s="162"/>
      <c r="R51" s="27" t="s">
        <v>83</v>
      </c>
      <c r="S51" s="161">
        <f>K51+O51</f>
        <v>0</v>
      </c>
      <c r="T51" s="162"/>
      <c r="V51" s="70"/>
    </row>
    <row r="52" spans="3:22" ht="15.75" thickBot="1" x14ac:dyDescent="0.3">
      <c r="C52" s="70"/>
      <c r="E52" s="49" t="s">
        <v>96</v>
      </c>
      <c r="G52" s="36" t="s">
        <v>83</v>
      </c>
      <c r="H52" s="171">
        <f>SUM(H50:I51)</f>
        <v>0</v>
      </c>
      <c r="I52" s="172"/>
      <c r="J52" s="36" t="s">
        <v>83</v>
      </c>
      <c r="K52" s="171">
        <f>SUM(K50:L51)</f>
        <v>0</v>
      </c>
      <c r="L52" s="172"/>
      <c r="M52" s="28"/>
      <c r="N52" s="36" t="s">
        <v>83</v>
      </c>
      <c r="O52" s="171">
        <f>SUM(O50:P51)</f>
        <v>0</v>
      </c>
      <c r="P52" s="172"/>
      <c r="Q52" s="28"/>
      <c r="R52" s="36" t="s">
        <v>83</v>
      </c>
      <c r="S52" s="171">
        <f>K52+O52</f>
        <v>0</v>
      </c>
      <c r="T52" s="172"/>
      <c r="V52" s="70"/>
    </row>
    <row r="53" spans="3:22" ht="6.75" customHeight="1" x14ac:dyDescent="0.25">
      <c r="C53" s="70"/>
      <c r="V53" s="70"/>
    </row>
    <row r="54" spans="3:22" x14ac:dyDescent="0.25">
      <c r="C54" s="70"/>
      <c r="V54" s="70"/>
    </row>
    <row r="55" spans="3:22" ht="15.75" thickBot="1" x14ac:dyDescent="0.3">
      <c r="C55" s="70"/>
      <c r="L55" s="90"/>
      <c r="M55" s="90"/>
      <c r="N55" s="90"/>
      <c r="O55" s="90"/>
      <c r="P55" s="90"/>
      <c r="Q55" s="90"/>
      <c r="R55" s="90"/>
      <c r="S55" s="90"/>
      <c r="T55" s="90"/>
      <c r="V55" s="70"/>
    </row>
    <row r="56" spans="3:22" ht="17.25" x14ac:dyDescent="0.25">
      <c r="C56" s="70"/>
      <c r="E56" s="51"/>
      <c r="F56" s="53" t="s">
        <v>104</v>
      </c>
      <c r="G56" s="35"/>
      <c r="H56" s="35"/>
      <c r="I56" s="52"/>
      <c r="L56" s="94" t="s">
        <v>103</v>
      </c>
      <c r="M56" s="95"/>
      <c r="N56" s="95"/>
      <c r="O56" s="95"/>
      <c r="P56" s="95"/>
      <c r="Q56" s="95"/>
      <c r="R56" s="95"/>
      <c r="S56" s="96"/>
      <c r="T56" s="96" t="s">
        <v>101</v>
      </c>
      <c r="V56" s="70"/>
    </row>
    <row r="57" spans="3:22" ht="6" customHeight="1" x14ac:dyDescent="0.25">
      <c r="C57" s="70"/>
      <c r="E57" s="21"/>
      <c r="I57" s="20"/>
      <c r="L57" s="97"/>
      <c r="M57" s="95"/>
      <c r="N57" s="95"/>
      <c r="O57" s="95"/>
      <c r="P57" s="95"/>
      <c r="Q57" s="95"/>
      <c r="R57" s="95"/>
      <c r="S57" s="95"/>
      <c r="T57" s="92"/>
      <c r="V57" s="70"/>
    </row>
    <row r="58" spans="3:22" x14ac:dyDescent="0.25">
      <c r="C58" s="70"/>
      <c r="E58" s="54" t="s">
        <v>105</v>
      </c>
      <c r="F58" s="28" t="s">
        <v>106</v>
      </c>
      <c r="I58" s="40" t="s">
        <v>107</v>
      </c>
      <c r="L58" s="90"/>
      <c r="M58" s="90"/>
      <c r="N58" s="90"/>
      <c r="O58" s="90"/>
      <c r="P58" s="90"/>
      <c r="Q58" s="90"/>
      <c r="R58" s="90"/>
      <c r="S58" s="90"/>
      <c r="T58" s="90"/>
      <c r="V58" s="70"/>
    </row>
    <row r="59" spans="3:22" ht="17.25" x14ac:dyDescent="0.25">
      <c r="C59" s="70"/>
      <c r="E59" s="21"/>
      <c r="I59" s="20"/>
      <c r="L59" s="45" t="s">
        <v>102</v>
      </c>
      <c r="M59" s="22"/>
      <c r="N59" s="22"/>
      <c r="O59" s="22"/>
      <c r="P59" s="22"/>
      <c r="Q59" s="22"/>
      <c r="R59" s="22"/>
      <c r="S59" s="46"/>
      <c r="T59" s="46"/>
      <c r="V59" s="70"/>
    </row>
    <row r="60" spans="3:22" ht="15.75" thickBot="1" x14ac:dyDescent="0.3">
      <c r="C60" s="70"/>
      <c r="E60" s="23"/>
      <c r="F60" s="24"/>
      <c r="G60" s="24"/>
      <c r="H60" s="24"/>
      <c r="I60" s="25"/>
      <c r="V60" s="70"/>
    </row>
    <row r="61" spans="3:22" x14ac:dyDescent="0.25">
      <c r="C61" s="70"/>
      <c r="V61" s="70"/>
    </row>
    <row r="62" spans="3:22" ht="3.75" customHeight="1" x14ac:dyDescent="0.25"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</row>
  </sheetData>
  <mergeCells count="56">
    <mergeCell ref="R6:T6"/>
    <mergeCell ref="Y12:AA12"/>
    <mergeCell ref="Q13:U13"/>
    <mergeCell ref="K52:L52"/>
    <mergeCell ref="K51:L51"/>
    <mergeCell ref="K50:L50"/>
    <mergeCell ref="S23:T23"/>
    <mergeCell ref="S22:T22"/>
    <mergeCell ref="S21:T21"/>
    <mergeCell ref="S31:T31"/>
    <mergeCell ref="S42:T42"/>
    <mergeCell ref="S40:T40"/>
    <mergeCell ref="S39:T39"/>
    <mergeCell ref="S38:T38"/>
    <mergeCell ref="S37:T37"/>
    <mergeCell ref="S35:T35"/>
    <mergeCell ref="S32:T32"/>
    <mergeCell ref="H52:I52"/>
    <mergeCell ref="H51:I51"/>
    <mergeCell ref="H50:I50"/>
    <mergeCell ref="S45:T45"/>
    <mergeCell ref="S52:T52"/>
    <mergeCell ref="S51:T51"/>
    <mergeCell ref="S50:T50"/>
    <mergeCell ref="O52:P52"/>
    <mergeCell ref="O51:P51"/>
    <mergeCell ref="O50:P50"/>
    <mergeCell ref="S41:T41"/>
    <mergeCell ref="S30:T30"/>
    <mergeCell ref="S28:T28"/>
    <mergeCell ref="S27:T27"/>
    <mergeCell ref="S26:T26"/>
    <mergeCell ref="S25:T25"/>
    <mergeCell ref="S29:T29"/>
    <mergeCell ref="S24:T24"/>
    <mergeCell ref="O22:Q22"/>
    <mergeCell ref="O21:Q21"/>
    <mergeCell ref="S19:U19"/>
    <mergeCell ref="K23:L23"/>
    <mergeCell ref="K22:L22"/>
    <mergeCell ref="K21:L21"/>
    <mergeCell ref="O24:Q24"/>
    <mergeCell ref="O23:Q23"/>
    <mergeCell ref="K24:L24"/>
    <mergeCell ref="O30:Q30"/>
    <mergeCell ref="O28:Q28"/>
    <mergeCell ref="O27:Q27"/>
    <mergeCell ref="O26:Q26"/>
    <mergeCell ref="O25:Q25"/>
    <mergeCell ref="O29:Q29"/>
    <mergeCell ref="K30:L30"/>
    <mergeCell ref="K28:L28"/>
    <mergeCell ref="K27:L27"/>
    <mergeCell ref="K26:L26"/>
    <mergeCell ref="K25:L25"/>
    <mergeCell ref="K29:L29"/>
  </mergeCells>
  <conditionalFormatting sqref="AA14:AA22">
    <cfRule type="notContainsText" dxfId="1" priority="7" operator="notContains" text="Good">
      <formula>ISERROR(SEARCH("Good",AA14))</formula>
    </cfRule>
    <cfRule type="containsText" dxfId="0" priority="8" operator="containsText" text="Good">
      <formula>NOT(ISERROR(SEARCH("Good",AA14)))</formula>
    </cfRule>
  </conditionalFormatting>
  <dataValidations xWindow="194" yWindow="435" count="1">
    <dataValidation type="list" allowBlank="1" showInputMessage="1" showErrorMessage="1" prompt="Choose One:" sqref="E19" xr:uid="{00000000-0002-0000-0100-000000000000}">
      <formula1>FeeType</formula1>
    </dataValidation>
  </dataValidations>
  <printOptions horizontalCentered="1" verticalCentered="1"/>
  <pageMargins left="0.25" right="0.25" top="0.45" bottom="0.51" header="0.19" footer="0.18"/>
  <pageSetup scale="86" orientation="portrait" blackAndWhite="1" r:id="rId1"/>
  <headerFooter>
    <oddHeader>&amp;R&amp;8FS #98</oddHeader>
    <oddFooter>&amp;LDESIGN PROFESSIONAL PAY APPLICATION
&amp;"-,Italic"&amp;9effective 2/15/2011&amp;RPage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192"/>
  <sheetViews>
    <sheetView zoomScale="120" zoomScaleNormal="120" zoomScaleSheetLayoutView="110" zoomScalePageLayoutView="60" workbookViewId="0">
      <pane ySplit="9" topLeftCell="A166" activePane="bottomLeft" state="frozen"/>
      <selection activeCell="Z33" sqref="Z33"/>
      <selection pane="bottomLeft" activeCell="D189" sqref="D189"/>
    </sheetView>
  </sheetViews>
  <sheetFormatPr defaultRowHeight="14.25" x14ac:dyDescent="0.2"/>
  <cols>
    <col min="1" max="1" width="5.28515625" style="1" customWidth="1"/>
    <col min="2" max="2" width="25.140625" style="1" customWidth="1"/>
    <col min="3" max="3" width="13.85546875" style="1" customWidth="1"/>
    <col min="4" max="4" width="13.7109375" style="1" customWidth="1"/>
    <col min="5" max="5" width="14.140625" style="1" customWidth="1"/>
    <col min="6" max="6" width="14.85546875" style="1" customWidth="1"/>
    <col min="7" max="7" width="7" style="1" customWidth="1"/>
    <col min="8" max="8" width="15" style="1" customWidth="1"/>
    <col min="9" max="16384" width="9.140625" style="1"/>
  </cols>
  <sheetData>
    <row r="1" spans="1:8" ht="16.5" thickBot="1" x14ac:dyDescent="0.3">
      <c r="A1" s="190" t="s">
        <v>11</v>
      </c>
      <c r="B1" s="190"/>
      <c r="C1" s="190"/>
      <c r="D1" s="190"/>
      <c r="E1" s="2"/>
      <c r="F1" s="2"/>
      <c r="G1" s="2"/>
      <c r="H1" s="3" t="s">
        <v>17</v>
      </c>
    </row>
    <row r="2" spans="1:8" ht="9" customHeight="1" x14ac:dyDescent="0.25">
      <c r="A2" s="60"/>
      <c r="B2" s="60"/>
      <c r="C2" s="60"/>
      <c r="D2" s="60"/>
      <c r="H2" s="61"/>
    </row>
    <row r="3" spans="1:8" customFormat="1" ht="15" x14ac:dyDescent="0.25">
      <c r="A3" s="62" t="s">
        <v>111</v>
      </c>
      <c r="B3" s="48"/>
      <c r="C3" s="48"/>
      <c r="D3" s="48"/>
      <c r="E3" s="48"/>
      <c r="F3" s="48"/>
      <c r="G3" s="48"/>
      <c r="H3" s="63"/>
    </row>
    <row r="4" spans="1:8" customFormat="1" ht="15" x14ac:dyDescent="0.25">
      <c r="A4" s="62" t="s">
        <v>112</v>
      </c>
      <c r="B4" s="48"/>
      <c r="C4" s="48"/>
      <c r="D4" s="48"/>
      <c r="E4" s="48"/>
      <c r="F4" s="48"/>
      <c r="G4" s="48"/>
      <c r="H4" s="63"/>
    </row>
    <row r="5" spans="1:8" customFormat="1" ht="6" customHeight="1" thickBot="1" x14ac:dyDescent="0.3">
      <c r="A5" s="62"/>
      <c r="B5" s="48"/>
      <c r="C5" s="48"/>
      <c r="D5" s="48"/>
      <c r="E5" s="48"/>
      <c r="F5" s="48"/>
      <c r="G5" s="48"/>
      <c r="H5" s="63"/>
    </row>
    <row r="6" spans="1:8" s="9" customFormat="1" ht="15.75" thickBot="1" x14ac:dyDescent="0.3">
      <c r="A6" s="8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91" t="s">
        <v>5</v>
      </c>
      <c r="G6" s="192"/>
      <c r="H6" s="10" t="s">
        <v>6</v>
      </c>
    </row>
    <row r="7" spans="1:8" ht="15" thickBot="1" x14ac:dyDescent="0.25">
      <c r="A7" s="181" t="s">
        <v>12</v>
      </c>
      <c r="B7" s="181" t="s">
        <v>7</v>
      </c>
      <c r="C7" s="181" t="s">
        <v>13</v>
      </c>
      <c r="D7" s="193" t="s">
        <v>8</v>
      </c>
      <c r="E7" s="194"/>
      <c r="F7" s="181" t="s">
        <v>14</v>
      </c>
      <c r="G7" s="181" t="s">
        <v>15</v>
      </c>
      <c r="H7" s="181" t="s">
        <v>16</v>
      </c>
    </row>
    <row r="8" spans="1:8" x14ac:dyDescent="0.2">
      <c r="A8" s="182"/>
      <c r="B8" s="182"/>
      <c r="C8" s="182"/>
      <c r="D8" s="181" t="s">
        <v>9</v>
      </c>
      <c r="E8" s="181" t="s">
        <v>10</v>
      </c>
      <c r="F8" s="182"/>
      <c r="G8" s="182"/>
      <c r="H8" s="182"/>
    </row>
    <row r="9" spans="1:8" ht="15" thickBot="1" x14ac:dyDescent="0.25">
      <c r="A9" s="183"/>
      <c r="B9" s="183"/>
      <c r="C9" s="183"/>
      <c r="D9" s="183"/>
      <c r="E9" s="183"/>
      <c r="F9" s="183"/>
      <c r="G9" s="183"/>
      <c r="H9" s="183"/>
    </row>
    <row r="10" spans="1:8" x14ac:dyDescent="0.2">
      <c r="A10" s="59" t="str">
        <f>"(A) "&amp;'PA Cover Page'!E19&amp;""</f>
        <v>(A) Flat Fees</v>
      </c>
      <c r="C10" s="6"/>
      <c r="D10" s="6"/>
      <c r="E10" s="6"/>
      <c r="F10" s="6"/>
      <c r="G10" s="74"/>
      <c r="H10" s="80"/>
    </row>
    <row r="11" spans="1:8" ht="9" customHeight="1" x14ac:dyDescent="0.2">
      <c r="A11" s="186" t="s">
        <v>26</v>
      </c>
      <c r="B11" s="187"/>
      <c r="C11" s="6"/>
      <c r="D11" s="6"/>
      <c r="E11" s="6"/>
      <c r="F11" s="6"/>
      <c r="G11" s="74"/>
      <c r="H11" s="80"/>
    </row>
    <row r="12" spans="1:8" x14ac:dyDescent="0.2">
      <c r="A12" s="11">
        <v>1</v>
      </c>
      <c r="B12" s="12" t="s">
        <v>18</v>
      </c>
      <c r="C12" s="6"/>
      <c r="D12" s="6"/>
      <c r="E12" s="6"/>
      <c r="F12" s="6" t="str">
        <f>IF((E12+D12)=0,"",(D12+E12))</f>
        <v/>
      </c>
      <c r="G12" s="106" t="str">
        <f>IFERROR((F12/C12),"")</f>
        <v/>
      </c>
      <c r="H12" s="80" t="str">
        <f>IFERROR(C12-F12,"")</f>
        <v/>
      </c>
    </row>
    <row r="13" spans="1:8" x14ac:dyDescent="0.2">
      <c r="A13" s="4"/>
      <c r="B13" s="13" t="s">
        <v>19</v>
      </c>
      <c r="C13" s="135"/>
      <c r="D13" s="135"/>
      <c r="E13" s="135"/>
      <c r="F13" s="78" t="str">
        <f>IF((E13+D13)=0,"",(D13+E13))</f>
        <v/>
      </c>
      <c r="G13" s="106" t="str">
        <f>IFERROR((F13/C13),"")</f>
        <v/>
      </c>
      <c r="H13" s="78" t="str">
        <f>IFERROR(C13-F13,"")</f>
        <v/>
      </c>
    </row>
    <row r="14" spans="1:8" x14ac:dyDescent="0.2">
      <c r="A14" s="4"/>
      <c r="B14" s="13" t="s">
        <v>30</v>
      </c>
      <c r="C14" s="135"/>
      <c r="D14" s="135"/>
      <c r="E14" s="135"/>
      <c r="F14" s="78" t="str">
        <f t="shared" ref="F14:F28" si="0">IF((E14+D14)=0,"",(D14+E14))</f>
        <v/>
      </c>
      <c r="G14" s="106" t="str">
        <f t="shared" ref="G14:G29" si="1">IFERROR((F14/C14),"")</f>
        <v/>
      </c>
      <c r="H14" s="78" t="str">
        <f t="shared" ref="H14:H28" si="2">IFERROR(C14-F14,"")</f>
        <v/>
      </c>
    </row>
    <row r="15" spans="1:8" x14ac:dyDescent="0.2">
      <c r="A15" s="4"/>
      <c r="B15" s="13" t="s">
        <v>21</v>
      </c>
      <c r="C15" s="135"/>
      <c r="D15" s="135"/>
      <c r="E15" s="135"/>
      <c r="F15" s="78" t="str">
        <f t="shared" si="0"/>
        <v/>
      </c>
      <c r="G15" s="106" t="str">
        <f t="shared" si="1"/>
        <v/>
      </c>
      <c r="H15" s="78" t="str">
        <f t="shared" si="2"/>
        <v/>
      </c>
    </row>
    <row r="16" spans="1:8" x14ac:dyDescent="0.2">
      <c r="A16" s="4"/>
      <c r="B16" s="13" t="s">
        <v>22</v>
      </c>
      <c r="C16" s="135"/>
      <c r="D16" s="135"/>
      <c r="E16" s="135"/>
      <c r="F16" s="78" t="str">
        <f t="shared" si="0"/>
        <v/>
      </c>
      <c r="G16" s="106" t="str">
        <f t="shared" si="1"/>
        <v/>
      </c>
      <c r="H16" s="78" t="str">
        <f t="shared" si="2"/>
        <v/>
      </c>
    </row>
    <row r="17" spans="1:8" x14ac:dyDescent="0.2">
      <c r="A17" s="4"/>
      <c r="B17" s="13" t="s">
        <v>27</v>
      </c>
      <c r="C17" s="135"/>
      <c r="D17" s="135"/>
      <c r="E17" s="135"/>
      <c r="F17" s="78" t="str">
        <f t="shared" si="0"/>
        <v/>
      </c>
      <c r="G17" s="106" t="str">
        <f t="shared" si="1"/>
        <v/>
      </c>
      <c r="H17" s="78" t="str">
        <f t="shared" si="2"/>
        <v/>
      </c>
    </row>
    <row r="18" spans="1:8" x14ac:dyDescent="0.2">
      <c r="A18" s="4"/>
      <c r="B18" s="13" t="s">
        <v>20</v>
      </c>
      <c r="C18" s="135"/>
      <c r="D18" s="135"/>
      <c r="E18" s="135"/>
      <c r="F18" s="78" t="str">
        <f t="shared" si="0"/>
        <v/>
      </c>
      <c r="G18" s="106" t="str">
        <f t="shared" si="1"/>
        <v/>
      </c>
      <c r="H18" s="78" t="str">
        <f t="shared" si="2"/>
        <v/>
      </c>
    </row>
    <row r="19" spans="1:8" x14ac:dyDescent="0.2">
      <c r="A19" s="4"/>
      <c r="B19" s="13" t="s">
        <v>31</v>
      </c>
      <c r="C19" s="135"/>
      <c r="D19" s="135"/>
      <c r="E19" s="135"/>
      <c r="F19" s="78" t="str">
        <f t="shared" si="0"/>
        <v/>
      </c>
      <c r="G19" s="106" t="str">
        <f t="shared" si="1"/>
        <v/>
      </c>
      <c r="H19" s="78" t="str">
        <f t="shared" si="2"/>
        <v/>
      </c>
    </row>
    <row r="20" spans="1:8" x14ac:dyDescent="0.2">
      <c r="A20" s="4"/>
      <c r="B20" s="13" t="s">
        <v>32</v>
      </c>
      <c r="C20" s="135"/>
      <c r="D20" s="135"/>
      <c r="E20" s="135"/>
      <c r="F20" s="78" t="str">
        <f t="shared" si="0"/>
        <v/>
      </c>
      <c r="G20" s="106" t="str">
        <f t="shared" si="1"/>
        <v/>
      </c>
      <c r="H20" s="78" t="str">
        <f t="shared" si="2"/>
        <v/>
      </c>
    </row>
    <row r="21" spans="1:8" x14ac:dyDescent="0.2">
      <c r="A21" s="4"/>
      <c r="B21" s="13" t="s">
        <v>33</v>
      </c>
      <c r="C21" s="135"/>
      <c r="D21" s="135"/>
      <c r="E21" s="135"/>
      <c r="F21" s="78" t="str">
        <f t="shared" si="0"/>
        <v/>
      </c>
      <c r="G21" s="106" t="str">
        <f t="shared" si="1"/>
        <v/>
      </c>
      <c r="H21" s="78" t="str">
        <f t="shared" si="2"/>
        <v/>
      </c>
    </row>
    <row r="22" spans="1:8" x14ac:dyDescent="0.2">
      <c r="A22" s="4"/>
      <c r="B22" s="13" t="s">
        <v>23</v>
      </c>
      <c r="C22" s="135"/>
      <c r="D22" s="135"/>
      <c r="E22" s="135"/>
      <c r="F22" s="78" t="str">
        <f t="shared" si="0"/>
        <v/>
      </c>
      <c r="G22" s="106" t="str">
        <f t="shared" si="1"/>
        <v/>
      </c>
      <c r="H22" s="78" t="str">
        <f t="shared" si="2"/>
        <v/>
      </c>
    </row>
    <row r="23" spans="1:8" x14ac:dyDescent="0.2">
      <c r="A23" s="4"/>
      <c r="B23" s="13" t="s">
        <v>28</v>
      </c>
      <c r="C23" s="135"/>
      <c r="D23" s="135"/>
      <c r="E23" s="135"/>
      <c r="F23" s="78" t="str">
        <f t="shared" si="0"/>
        <v/>
      </c>
      <c r="G23" s="106" t="str">
        <f t="shared" si="1"/>
        <v/>
      </c>
      <c r="H23" s="78" t="str">
        <f t="shared" si="2"/>
        <v/>
      </c>
    </row>
    <row r="24" spans="1:8" ht="14.25" customHeight="1" x14ac:dyDescent="0.2">
      <c r="A24" s="4"/>
      <c r="B24" s="13" t="s">
        <v>29</v>
      </c>
      <c r="C24" s="135"/>
      <c r="D24" s="135"/>
      <c r="E24" s="135"/>
      <c r="F24" s="78" t="str">
        <f t="shared" si="0"/>
        <v/>
      </c>
      <c r="G24" s="106" t="str">
        <f t="shared" si="1"/>
        <v/>
      </c>
      <c r="H24" s="78" t="str">
        <f t="shared" si="2"/>
        <v/>
      </c>
    </row>
    <row r="25" spans="1:8" x14ac:dyDescent="0.2">
      <c r="A25" s="4"/>
      <c r="B25" s="13" t="s">
        <v>34</v>
      </c>
      <c r="C25" s="135"/>
      <c r="D25" s="135"/>
      <c r="E25" s="135"/>
      <c r="F25" s="78" t="str">
        <f t="shared" si="0"/>
        <v/>
      </c>
      <c r="G25" s="106" t="str">
        <f t="shared" si="1"/>
        <v/>
      </c>
      <c r="H25" s="78" t="str">
        <f t="shared" si="2"/>
        <v/>
      </c>
    </row>
    <row r="26" spans="1:8" x14ac:dyDescent="0.2">
      <c r="A26" s="4"/>
      <c r="B26" s="13" t="s">
        <v>35</v>
      </c>
      <c r="C26" s="135"/>
      <c r="D26" s="135"/>
      <c r="E26" s="135"/>
      <c r="F26" s="78" t="str">
        <f t="shared" si="0"/>
        <v/>
      </c>
      <c r="G26" s="106" t="str">
        <f t="shared" si="1"/>
        <v/>
      </c>
      <c r="H26" s="78" t="str">
        <f t="shared" si="2"/>
        <v/>
      </c>
    </row>
    <row r="27" spans="1:8" x14ac:dyDescent="0.2">
      <c r="A27" s="4"/>
      <c r="B27" s="13" t="s">
        <v>36</v>
      </c>
      <c r="C27" s="135"/>
      <c r="D27" s="135"/>
      <c r="E27" s="135"/>
      <c r="F27" s="78" t="str">
        <f t="shared" si="0"/>
        <v/>
      </c>
      <c r="G27" s="106" t="str">
        <f t="shared" si="1"/>
        <v/>
      </c>
      <c r="H27" s="78" t="str">
        <f t="shared" si="2"/>
        <v/>
      </c>
    </row>
    <row r="28" spans="1:8" x14ac:dyDescent="0.2">
      <c r="A28" s="4"/>
      <c r="B28" s="16" t="s">
        <v>37</v>
      </c>
      <c r="C28" s="136"/>
      <c r="D28" s="136"/>
      <c r="E28" s="136"/>
      <c r="F28" s="81" t="str">
        <f t="shared" si="0"/>
        <v/>
      </c>
      <c r="G28" s="105" t="str">
        <f t="shared" si="1"/>
        <v/>
      </c>
      <c r="H28" s="81" t="str">
        <f t="shared" si="2"/>
        <v/>
      </c>
    </row>
    <row r="29" spans="1:8" x14ac:dyDescent="0.2">
      <c r="A29" s="4"/>
      <c r="B29" s="17" t="s">
        <v>24</v>
      </c>
      <c r="C29" s="77">
        <f>SUM(C12:C28)</f>
        <v>0</v>
      </c>
      <c r="D29" s="77">
        <f t="shared" ref="D29" si="3">SUM(D12:D28)</f>
        <v>0</v>
      </c>
      <c r="E29" s="77">
        <f t="shared" ref="E29" si="4">SUM(E12:E28)</f>
        <v>0</v>
      </c>
      <c r="F29" s="77">
        <f t="shared" ref="F29" si="5">SUM(F12:F28)</f>
        <v>0</v>
      </c>
      <c r="G29" s="107" t="str">
        <f t="shared" si="1"/>
        <v/>
      </c>
      <c r="H29" s="77">
        <f>SUM(H12:H28)</f>
        <v>0</v>
      </c>
    </row>
    <row r="30" spans="1:8" x14ac:dyDescent="0.2">
      <c r="A30" s="4"/>
      <c r="B30" s="6"/>
      <c r="C30" s="6"/>
      <c r="D30" s="6"/>
      <c r="E30" s="6"/>
      <c r="F30" s="6"/>
      <c r="G30" s="74"/>
      <c r="H30" s="80"/>
    </row>
    <row r="31" spans="1:8" x14ac:dyDescent="0.2">
      <c r="A31" s="11">
        <v>2</v>
      </c>
      <c r="B31" s="12" t="s">
        <v>38</v>
      </c>
      <c r="C31" s="6"/>
      <c r="D31" s="6"/>
      <c r="E31" s="6"/>
      <c r="F31" s="6" t="str">
        <f>IF((E31+D31)=0,"",(D31+E31))</f>
        <v/>
      </c>
      <c r="G31" s="106" t="str">
        <f>IFERROR((F31/C31),"")</f>
        <v/>
      </c>
      <c r="H31" s="80" t="str">
        <f>IFERROR(C31-F31,"")</f>
        <v/>
      </c>
    </row>
    <row r="32" spans="1:8" x14ac:dyDescent="0.2">
      <c r="A32" s="4"/>
      <c r="B32" s="13" t="s">
        <v>19</v>
      </c>
      <c r="C32" s="135"/>
      <c r="D32" s="135"/>
      <c r="E32" s="135"/>
      <c r="F32" s="78" t="str">
        <f>IF((E32+D32)=0,"",(D32+E32))</f>
        <v/>
      </c>
      <c r="G32" s="106" t="str">
        <f>IFERROR((F32/C32),"")</f>
        <v/>
      </c>
      <c r="H32" s="78" t="str">
        <f>IFERROR(C32-F32,"")</f>
        <v/>
      </c>
    </row>
    <row r="33" spans="1:8" x14ac:dyDescent="0.2">
      <c r="A33" s="4"/>
      <c r="B33" s="13" t="s">
        <v>30</v>
      </c>
      <c r="C33" s="135"/>
      <c r="D33" s="135"/>
      <c r="E33" s="135"/>
      <c r="F33" s="78" t="str">
        <f t="shared" ref="F33:F47" si="6">IF((E33+D33)=0,"",(D33+E33))</f>
        <v/>
      </c>
      <c r="G33" s="106" t="str">
        <f t="shared" ref="G33:G43" si="7">IFERROR((F33/C33),"")</f>
        <v/>
      </c>
      <c r="H33" s="78" t="str">
        <f t="shared" ref="H33:H43" si="8">IFERROR(C33-F33,"")</f>
        <v/>
      </c>
    </row>
    <row r="34" spans="1:8" x14ac:dyDescent="0.2">
      <c r="A34" s="4"/>
      <c r="B34" s="13" t="s">
        <v>21</v>
      </c>
      <c r="C34" s="135"/>
      <c r="D34" s="135"/>
      <c r="E34" s="135"/>
      <c r="F34" s="78" t="str">
        <f t="shared" si="6"/>
        <v/>
      </c>
      <c r="G34" s="106" t="str">
        <f t="shared" si="7"/>
        <v/>
      </c>
      <c r="H34" s="78" t="str">
        <f t="shared" si="8"/>
        <v/>
      </c>
    </row>
    <row r="35" spans="1:8" x14ac:dyDescent="0.2">
      <c r="A35" s="4"/>
      <c r="B35" s="13" t="s">
        <v>22</v>
      </c>
      <c r="C35" s="135"/>
      <c r="D35" s="135"/>
      <c r="E35" s="135"/>
      <c r="F35" s="78" t="str">
        <f t="shared" si="6"/>
        <v/>
      </c>
      <c r="G35" s="106" t="str">
        <f t="shared" si="7"/>
        <v/>
      </c>
      <c r="H35" s="78" t="str">
        <f t="shared" si="8"/>
        <v/>
      </c>
    </row>
    <row r="36" spans="1:8" x14ac:dyDescent="0.2">
      <c r="A36" s="4"/>
      <c r="B36" s="13" t="s">
        <v>27</v>
      </c>
      <c r="C36" s="135"/>
      <c r="D36" s="135"/>
      <c r="E36" s="135"/>
      <c r="F36" s="78" t="str">
        <f t="shared" si="6"/>
        <v/>
      </c>
      <c r="G36" s="106" t="str">
        <f t="shared" si="7"/>
        <v/>
      </c>
      <c r="H36" s="78" t="str">
        <f t="shared" si="8"/>
        <v/>
      </c>
    </row>
    <row r="37" spans="1:8" x14ac:dyDescent="0.2">
      <c r="A37" s="4"/>
      <c r="B37" s="13" t="s">
        <v>20</v>
      </c>
      <c r="C37" s="135"/>
      <c r="D37" s="135"/>
      <c r="E37" s="135"/>
      <c r="F37" s="78" t="str">
        <f t="shared" si="6"/>
        <v/>
      </c>
      <c r="G37" s="106" t="str">
        <f t="shared" si="7"/>
        <v/>
      </c>
      <c r="H37" s="78" t="str">
        <f t="shared" si="8"/>
        <v/>
      </c>
    </row>
    <row r="38" spans="1:8" x14ac:dyDescent="0.2">
      <c r="A38" s="4"/>
      <c r="B38" s="13" t="s">
        <v>31</v>
      </c>
      <c r="C38" s="135"/>
      <c r="D38" s="135"/>
      <c r="E38" s="135"/>
      <c r="F38" s="78" t="str">
        <f t="shared" si="6"/>
        <v/>
      </c>
      <c r="G38" s="106" t="str">
        <f t="shared" si="7"/>
        <v/>
      </c>
      <c r="H38" s="78" t="str">
        <f t="shared" si="8"/>
        <v/>
      </c>
    </row>
    <row r="39" spans="1:8" x14ac:dyDescent="0.2">
      <c r="A39" s="4"/>
      <c r="B39" s="13" t="s">
        <v>32</v>
      </c>
      <c r="C39" s="135"/>
      <c r="D39" s="135"/>
      <c r="E39" s="135"/>
      <c r="F39" s="78" t="str">
        <f t="shared" si="6"/>
        <v/>
      </c>
      <c r="G39" s="106" t="str">
        <f t="shared" si="7"/>
        <v/>
      </c>
      <c r="H39" s="78" t="str">
        <f t="shared" si="8"/>
        <v/>
      </c>
    </row>
    <row r="40" spans="1:8" x14ac:dyDescent="0.2">
      <c r="A40" s="4"/>
      <c r="B40" s="13" t="s">
        <v>33</v>
      </c>
      <c r="C40" s="135"/>
      <c r="D40" s="135"/>
      <c r="E40" s="135"/>
      <c r="F40" s="78" t="str">
        <f t="shared" si="6"/>
        <v/>
      </c>
      <c r="G40" s="106" t="str">
        <f t="shared" si="7"/>
        <v/>
      </c>
      <c r="H40" s="78" t="str">
        <f t="shared" si="8"/>
        <v/>
      </c>
    </row>
    <row r="41" spans="1:8" x14ac:dyDescent="0.2">
      <c r="A41" s="4"/>
      <c r="B41" s="13" t="s">
        <v>23</v>
      </c>
      <c r="C41" s="135"/>
      <c r="D41" s="135"/>
      <c r="E41" s="135"/>
      <c r="F41" s="78" t="str">
        <f t="shared" si="6"/>
        <v/>
      </c>
      <c r="G41" s="106" t="str">
        <f t="shared" si="7"/>
        <v/>
      </c>
      <c r="H41" s="78" t="str">
        <f t="shared" si="8"/>
        <v/>
      </c>
    </row>
    <row r="42" spans="1:8" x14ac:dyDescent="0.2">
      <c r="A42" s="4"/>
      <c r="B42" s="13" t="s">
        <v>28</v>
      </c>
      <c r="C42" s="135"/>
      <c r="D42" s="135"/>
      <c r="E42" s="135"/>
      <c r="F42" s="78" t="str">
        <f t="shared" si="6"/>
        <v/>
      </c>
      <c r="G42" s="106" t="str">
        <f t="shared" si="7"/>
        <v/>
      </c>
      <c r="H42" s="78" t="str">
        <f t="shared" si="8"/>
        <v/>
      </c>
    </row>
    <row r="43" spans="1:8" ht="14.25" customHeight="1" x14ac:dyDescent="0.2">
      <c r="A43" s="4"/>
      <c r="B43" s="13" t="s">
        <v>29</v>
      </c>
      <c r="C43" s="135"/>
      <c r="D43" s="135"/>
      <c r="E43" s="135"/>
      <c r="F43" s="78" t="str">
        <f t="shared" si="6"/>
        <v/>
      </c>
      <c r="G43" s="106" t="str">
        <f t="shared" si="7"/>
        <v/>
      </c>
      <c r="H43" s="78" t="str">
        <f t="shared" si="8"/>
        <v/>
      </c>
    </row>
    <row r="44" spans="1:8" x14ac:dyDescent="0.2">
      <c r="A44" s="4"/>
      <c r="B44" s="13" t="s">
        <v>34</v>
      </c>
      <c r="C44" s="135"/>
      <c r="D44" s="135"/>
      <c r="E44" s="135"/>
      <c r="F44" s="78" t="str">
        <f t="shared" si="6"/>
        <v/>
      </c>
      <c r="G44" s="106" t="str">
        <f t="shared" ref="G44:G48" si="9">IFERROR((F44/C44),"")</f>
        <v/>
      </c>
      <c r="H44" s="78" t="str">
        <f t="shared" ref="H44:H47" si="10">IFERROR(C44-F44,"")</f>
        <v/>
      </c>
    </row>
    <row r="45" spans="1:8" x14ac:dyDescent="0.2">
      <c r="A45" s="4"/>
      <c r="B45" s="13" t="s">
        <v>35</v>
      </c>
      <c r="C45" s="135"/>
      <c r="D45" s="135"/>
      <c r="E45" s="135"/>
      <c r="F45" s="78" t="str">
        <f t="shared" si="6"/>
        <v/>
      </c>
      <c r="G45" s="106" t="str">
        <f t="shared" si="9"/>
        <v/>
      </c>
      <c r="H45" s="78" t="str">
        <f t="shared" si="10"/>
        <v/>
      </c>
    </row>
    <row r="46" spans="1:8" x14ac:dyDescent="0.2">
      <c r="A46" s="4"/>
      <c r="B46" s="13" t="s">
        <v>36</v>
      </c>
      <c r="C46" s="135"/>
      <c r="D46" s="135"/>
      <c r="E46" s="135"/>
      <c r="F46" s="78" t="str">
        <f t="shared" si="6"/>
        <v/>
      </c>
      <c r="G46" s="106" t="str">
        <f t="shared" si="9"/>
        <v/>
      </c>
      <c r="H46" s="78" t="str">
        <f t="shared" si="10"/>
        <v/>
      </c>
    </row>
    <row r="47" spans="1:8" x14ac:dyDescent="0.2">
      <c r="A47" s="4"/>
      <c r="B47" s="16" t="s">
        <v>37</v>
      </c>
      <c r="C47" s="136"/>
      <c r="D47" s="136"/>
      <c r="E47" s="136"/>
      <c r="F47" s="81" t="str">
        <f t="shared" si="6"/>
        <v/>
      </c>
      <c r="G47" s="105" t="str">
        <f t="shared" si="9"/>
        <v/>
      </c>
      <c r="H47" s="81" t="str">
        <f t="shared" si="10"/>
        <v/>
      </c>
    </row>
    <row r="48" spans="1:8" x14ac:dyDescent="0.2">
      <c r="A48" s="4"/>
      <c r="B48" s="17" t="s">
        <v>39</v>
      </c>
      <c r="C48" s="77">
        <f>SUM(C31:C47)</f>
        <v>0</v>
      </c>
      <c r="D48" s="77">
        <f t="shared" ref="D48:F48" si="11">SUM(D31:D47)</f>
        <v>0</v>
      </c>
      <c r="E48" s="77">
        <f t="shared" si="11"/>
        <v>0</v>
      </c>
      <c r="F48" s="77">
        <f t="shared" si="11"/>
        <v>0</v>
      </c>
      <c r="G48" s="107" t="str">
        <f t="shared" si="9"/>
        <v/>
      </c>
      <c r="H48" s="77">
        <f>SUM(H31:H47)</f>
        <v>0</v>
      </c>
    </row>
    <row r="49" spans="1:8" x14ac:dyDescent="0.2">
      <c r="A49" s="4"/>
      <c r="B49" s="15"/>
      <c r="C49" s="18"/>
      <c r="D49" s="18"/>
      <c r="E49" s="18"/>
      <c r="F49" s="18"/>
      <c r="G49" s="75"/>
      <c r="H49" s="82"/>
    </row>
    <row r="50" spans="1:8" x14ac:dyDescent="0.2">
      <c r="A50" s="11">
        <v>3</v>
      </c>
      <c r="B50" s="12" t="s">
        <v>40</v>
      </c>
      <c r="C50" s="6"/>
      <c r="D50" s="6"/>
      <c r="E50" s="6"/>
      <c r="F50" s="6" t="str">
        <f>IF((E50+D50)=0,"",(D50+E50))</f>
        <v/>
      </c>
      <c r="G50" s="106" t="str">
        <f>IFERROR((F50/C50),"")</f>
        <v/>
      </c>
      <c r="H50" s="80" t="str">
        <f>IFERROR(C50-F50,"")</f>
        <v/>
      </c>
    </row>
    <row r="51" spans="1:8" x14ac:dyDescent="0.2">
      <c r="A51" s="4"/>
      <c r="B51" s="13" t="s">
        <v>19</v>
      </c>
      <c r="C51" s="135"/>
      <c r="D51" s="135"/>
      <c r="E51" s="135"/>
      <c r="F51" s="78" t="str">
        <f>IF((E51+D51)=0,"",(D51+E51))</f>
        <v/>
      </c>
      <c r="G51" s="106" t="str">
        <f>IFERROR((F51/C51),"")</f>
        <v/>
      </c>
      <c r="H51" s="78" t="str">
        <f>IFERROR(C51-F51,"")</f>
        <v/>
      </c>
    </row>
    <row r="52" spans="1:8" x14ac:dyDescent="0.2">
      <c r="A52" s="4"/>
      <c r="B52" s="13" t="s">
        <v>30</v>
      </c>
      <c r="C52" s="135"/>
      <c r="D52" s="135"/>
      <c r="E52" s="135"/>
      <c r="F52" s="78" t="str">
        <f t="shared" ref="F52:F66" si="12">IF((E52+D52)=0,"",(D52+E52))</f>
        <v/>
      </c>
      <c r="G52" s="106" t="str">
        <f t="shared" ref="G52:G67" si="13">IFERROR((F52/C52),"")</f>
        <v/>
      </c>
      <c r="H52" s="78" t="str">
        <f t="shared" ref="H52:H66" si="14">IFERROR(C52-F52,"")</f>
        <v/>
      </c>
    </row>
    <row r="53" spans="1:8" x14ac:dyDescent="0.2">
      <c r="A53" s="4"/>
      <c r="B53" s="13" t="s">
        <v>21</v>
      </c>
      <c r="C53" s="135"/>
      <c r="D53" s="135"/>
      <c r="E53" s="135"/>
      <c r="F53" s="78" t="str">
        <f t="shared" si="12"/>
        <v/>
      </c>
      <c r="G53" s="106" t="str">
        <f t="shared" si="13"/>
        <v/>
      </c>
      <c r="H53" s="78" t="str">
        <f t="shared" si="14"/>
        <v/>
      </c>
    </row>
    <row r="54" spans="1:8" x14ac:dyDescent="0.2">
      <c r="A54" s="4"/>
      <c r="B54" s="13" t="s">
        <v>22</v>
      </c>
      <c r="C54" s="135"/>
      <c r="D54" s="135"/>
      <c r="E54" s="135"/>
      <c r="F54" s="78" t="str">
        <f t="shared" si="12"/>
        <v/>
      </c>
      <c r="G54" s="106" t="str">
        <f t="shared" si="13"/>
        <v/>
      </c>
      <c r="H54" s="78" t="str">
        <f t="shared" si="14"/>
        <v/>
      </c>
    </row>
    <row r="55" spans="1:8" x14ac:dyDescent="0.2">
      <c r="A55" s="4"/>
      <c r="B55" s="13" t="s">
        <v>27</v>
      </c>
      <c r="C55" s="135"/>
      <c r="D55" s="135"/>
      <c r="E55" s="135"/>
      <c r="F55" s="78" t="str">
        <f t="shared" si="12"/>
        <v/>
      </c>
      <c r="G55" s="106" t="str">
        <f t="shared" si="13"/>
        <v/>
      </c>
      <c r="H55" s="78" t="str">
        <f t="shared" si="14"/>
        <v/>
      </c>
    </row>
    <row r="56" spans="1:8" x14ac:dyDescent="0.2">
      <c r="A56" s="4"/>
      <c r="B56" s="13" t="s">
        <v>20</v>
      </c>
      <c r="C56" s="135"/>
      <c r="D56" s="135"/>
      <c r="E56" s="135"/>
      <c r="F56" s="78" t="str">
        <f t="shared" si="12"/>
        <v/>
      </c>
      <c r="G56" s="106" t="str">
        <f t="shared" si="13"/>
        <v/>
      </c>
      <c r="H56" s="78" t="str">
        <f t="shared" si="14"/>
        <v/>
      </c>
    </row>
    <row r="57" spans="1:8" x14ac:dyDescent="0.2">
      <c r="A57" s="4"/>
      <c r="B57" s="13" t="s">
        <v>31</v>
      </c>
      <c r="C57" s="135"/>
      <c r="D57" s="135"/>
      <c r="E57" s="135"/>
      <c r="F57" s="78" t="str">
        <f t="shared" si="12"/>
        <v/>
      </c>
      <c r="G57" s="106" t="str">
        <f t="shared" si="13"/>
        <v/>
      </c>
      <c r="H57" s="78" t="str">
        <f t="shared" si="14"/>
        <v/>
      </c>
    </row>
    <row r="58" spans="1:8" x14ac:dyDescent="0.2">
      <c r="A58" s="4"/>
      <c r="B58" s="13" t="s">
        <v>32</v>
      </c>
      <c r="C58" s="135"/>
      <c r="D58" s="135"/>
      <c r="E58" s="135"/>
      <c r="F58" s="78" t="str">
        <f t="shared" si="12"/>
        <v/>
      </c>
      <c r="G58" s="106" t="str">
        <f t="shared" si="13"/>
        <v/>
      </c>
      <c r="H58" s="78" t="str">
        <f t="shared" si="14"/>
        <v/>
      </c>
    </row>
    <row r="59" spans="1:8" x14ac:dyDescent="0.2">
      <c r="A59" s="4"/>
      <c r="B59" s="13" t="s">
        <v>33</v>
      </c>
      <c r="C59" s="135"/>
      <c r="D59" s="135"/>
      <c r="E59" s="135"/>
      <c r="F59" s="78" t="str">
        <f t="shared" si="12"/>
        <v/>
      </c>
      <c r="G59" s="106" t="str">
        <f t="shared" si="13"/>
        <v/>
      </c>
      <c r="H59" s="78" t="str">
        <f t="shared" si="14"/>
        <v/>
      </c>
    </row>
    <row r="60" spans="1:8" x14ac:dyDescent="0.2">
      <c r="A60" s="4"/>
      <c r="B60" s="13" t="s">
        <v>23</v>
      </c>
      <c r="C60" s="135"/>
      <c r="D60" s="135"/>
      <c r="E60" s="135"/>
      <c r="F60" s="78" t="str">
        <f t="shared" si="12"/>
        <v/>
      </c>
      <c r="G60" s="106" t="str">
        <f t="shared" si="13"/>
        <v/>
      </c>
      <c r="H60" s="78" t="str">
        <f t="shared" si="14"/>
        <v/>
      </c>
    </row>
    <row r="61" spans="1:8" x14ac:dyDescent="0.2">
      <c r="A61" s="4"/>
      <c r="B61" s="13" t="s">
        <v>28</v>
      </c>
      <c r="C61" s="135"/>
      <c r="D61" s="135"/>
      <c r="E61" s="135"/>
      <c r="F61" s="78" t="str">
        <f t="shared" si="12"/>
        <v/>
      </c>
      <c r="G61" s="106" t="str">
        <f t="shared" si="13"/>
        <v/>
      </c>
      <c r="H61" s="78" t="str">
        <f t="shared" si="14"/>
        <v/>
      </c>
    </row>
    <row r="62" spans="1:8" ht="14.25" customHeight="1" x14ac:dyDescent="0.2">
      <c r="A62" s="4"/>
      <c r="B62" s="13" t="s">
        <v>29</v>
      </c>
      <c r="C62" s="135"/>
      <c r="D62" s="135"/>
      <c r="E62" s="135"/>
      <c r="F62" s="78" t="str">
        <f t="shared" si="12"/>
        <v/>
      </c>
      <c r="G62" s="106" t="str">
        <f t="shared" si="13"/>
        <v/>
      </c>
      <c r="H62" s="78" t="str">
        <f t="shared" si="14"/>
        <v/>
      </c>
    </row>
    <row r="63" spans="1:8" x14ac:dyDescent="0.2">
      <c r="A63" s="4"/>
      <c r="B63" s="13" t="s">
        <v>34</v>
      </c>
      <c r="C63" s="135"/>
      <c r="D63" s="135"/>
      <c r="E63" s="135"/>
      <c r="F63" s="78" t="str">
        <f t="shared" si="12"/>
        <v/>
      </c>
      <c r="G63" s="106" t="str">
        <f t="shared" si="13"/>
        <v/>
      </c>
      <c r="H63" s="78" t="str">
        <f t="shared" si="14"/>
        <v/>
      </c>
    </row>
    <row r="64" spans="1:8" x14ac:dyDescent="0.2">
      <c r="A64" s="4"/>
      <c r="B64" s="13" t="s">
        <v>35</v>
      </c>
      <c r="C64" s="135"/>
      <c r="D64" s="135"/>
      <c r="E64" s="135"/>
      <c r="F64" s="78" t="str">
        <f t="shared" si="12"/>
        <v/>
      </c>
      <c r="G64" s="106" t="str">
        <f t="shared" si="13"/>
        <v/>
      </c>
      <c r="H64" s="78" t="str">
        <f t="shared" si="14"/>
        <v/>
      </c>
    </row>
    <row r="65" spans="1:8" x14ac:dyDescent="0.2">
      <c r="A65" s="4"/>
      <c r="B65" s="13" t="s">
        <v>36</v>
      </c>
      <c r="C65" s="135"/>
      <c r="D65" s="135"/>
      <c r="E65" s="135"/>
      <c r="F65" s="78" t="str">
        <f t="shared" si="12"/>
        <v/>
      </c>
      <c r="G65" s="106" t="str">
        <f t="shared" si="13"/>
        <v/>
      </c>
      <c r="H65" s="78" t="str">
        <f t="shared" si="14"/>
        <v/>
      </c>
    </row>
    <row r="66" spans="1:8" x14ac:dyDescent="0.2">
      <c r="A66" s="4"/>
      <c r="B66" s="16" t="s">
        <v>37</v>
      </c>
      <c r="C66" s="136"/>
      <c r="D66" s="136"/>
      <c r="E66" s="136"/>
      <c r="F66" s="81" t="str">
        <f t="shared" si="12"/>
        <v/>
      </c>
      <c r="G66" s="105" t="str">
        <f t="shared" si="13"/>
        <v/>
      </c>
      <c r="H66" s="81" t="str">
        <f t="shared" si="14"/>
        <v/>
      </c>
    </row>
    <row r="67" spans="1:8" x14ac:dyDescent="0.2">
      <c r="A67" s="4"/>
      <c r="B67" s="17" t="s">
        <v>25</v>
      </c>
      <c r="C67" s="77">
        <f>SUM(C50:C66)</f>
        <v>0</v>
      </c>
      <c r="D67" s="77">
        <f t="shared" ref="D67" si="15">SUM(D50:D66)</f>
        <v>0</v>
      </c>
      <c r="E67" s="77">
        <f t="shared" ref="E67" si="16">SUM(E50:E66)</f>
        <v>0</v>
      </c>
      <c r="F67" s="77">
        <f t="shared" ref="F67" si="17">SUM(F50:F66)</f>
        <v>0</v>
      </c>
      <c r="G67" s="107" t="str">
        <f t="shared" si="13"/>
        <v/>
      </c>
      <c r="H67" s="77">
        <f>SUM(H50:H66)</f>
        <v>0</v>
      </c>
    </row>
    <row r="68" spans="1:8" x14ac:dyDescent="0.2">
      <c r="A68" s="4"/>
      <c r="B68" s="15"/>
      <c r="C68" s="18"/>
      <c r="D68" s="18"/>
      <c r="E68" s="18"/>
      <c r="F68" s="18"/>
      <c r="G68" s="75"/>
      <c r="H68" s="82"/>
    </row>
    <row r="69" spans="1:8" x14ac:dyDescent="0.2">
      <c r="A69" s="11">
        <v>4</v>
      </c>
      <c r="B69" s="12" t="s">
        <v>41</v>
      </c>
      <c r="C69" s="6"/>
      <c r="D69" s="6"/>
      <c r="E69" s="6"/>
      <c r="F69" s="6" t="str">
        <f>IF((E69+D69)=0,"",(D69+E69))</f>
        <v/>
      </c>
      <c r="G69" s="106" t="str">
        <f>IFERROR((F69/C69),"")</f>
        <v/>
      </c>
      <c r="H69" s="80" t="str">
        <f>IFERROR(C69-F69,"")</f>
        <v/>
      </c>
    </row>
    <row r="70" spans="1:8" x14ac:dyDescent="0.2">
      <c r="A70" s="4"/>
      <c r="B70" s="13" t="s">
        <v>19</v>
      </c>
      <c r="C70" s="135"/>
      <c r="D70" s="135"/>
      <c r="E70" s="135"/>
      <c r="F70" s="78" t="str">
        <f>IF((E70+D70)=0,"",(D70+E70))</f>
        <v/>
      </c>
      <c r="G70" s="106" t="str">
        <f>IFERROR((F70/C70),"")</f>
        <v/>
      </c>
      <c r="H70" s="78" t="str">
        <f>IFERROR(C70-F70,"")</f>
        <v/>
      </c>
    </row>
    <row r="71" spans="1:8" x14ac:dyDescent="0.2">
      <c r="A71" s="4"/>
      <c r="B71" s="13" t="s">
        <v>30</v>
      </c>
      <c r="C71" s="135"/>
      <c r="D71" s="135"/>
      <c r="E71" s="135"/>
      <c r="F71" s="78" t="str">
        <f t="shared" ref="F71:F85" si="18">IF((E71+D71)=0,"",(D71+E71))</f>
        <v/>
      </c>
      <c r="G71" s="106" t="str">
        <f t="shared" ref="G71:G86" si="19">IFERROR((F71/C71),"")</f>
        <v/>
      </c>
      <c r="H71" s="78" t="str">
        <f t="shared" ref="H71:H85" si="20">IFERROR(C71-F71,"")</f>
        <v/>
      </c>
    </row>
    <row r="72" spans="1:8" x14ac:dyDescent="0.2">
      <c r="A72" s="4"/>
      <c r="B72" s="13" t="s">
        <v>21</v>
      </c>
      <c r="C72" s="135"/>
      <c r="D72" s="135"/>
      <c r="E72" s="135"/>
      <c r="F72" s="78" t="str">
        <f t="shared" si="18"/>
        <v/>
      </c>
      <c r="G72" s="106" t="str">
        <f t="shared" si="19"/>
        <v/>
      </c>
      <c r="H72" s="78" t="str">
        <f t="shared" si="20"/>
        <v/>
      </c>
    </row>
    <row r="73" spans="1:8" x14ac:dyDescent="0.2">
      <c r="A73" s="4"/>
      <c r="B73" s="13" t="s">
        <v>22</v>
      </c>
      <c r="C73" s="135"/>
      <c r="D73" s="135"/>
      <c r="E73" s="135"/>
      <c r="F73" s="78" t="str">
        <f t="shared" si="18"/>
        <v/>
      </c>
      <c r="G73" s="106" t="str">
        <f t="shared" si="19"/>
        <v/>
      </c>
      <c r="H73" s="78" t="str">
        <f t="shared" si="20"/>
        <v/>
      </c>
    </row>
    <row r="74" spans="1:8" x14ac:dyDescent="0.2">
      <c r="A74" s="4"/>
      <c r="B74" s="13" t="s">
        <v>27</v>
      </c>
      <c r="C74" s="135"/>
      <c r="D74" s="135"/>
      <c r="E74" s="135"/>
      <c r="F74" s="78" t="str">
        <f t="shared" si="18"/>
        <v/>
      </c>
      <c r="G74" s="106" t="str">
        <f t="shared" si="19"/>
        <v/>
      </c>
      <c r="H74" s="78" t="str">
        <f t="shared" si="20"/>
        <v/>
      </c>
    </row>
    <row r="75" spans="1:8" x14ac:dyDescent="0.2">
      <c r="A75" s="4"/>
      <c r="B75" s="13" t="s">
        <v>20</v>
      </c>
      <c r="C75" s="135"/>
      <c r="D75" s="135"/>
      <c r="E75" s="135"/>
      <c r="F75" s="78" t="str">
        <f t="shared" si="18"/>
        <v/>
      </c>
      <c r="G75" s="106" t="str">
        <f t="shared" si="19"/>
        <v/>
      </c>
      <c r="H75" s="78" t="str">
        <f t="shared" si="20"/>
        <v/>
      </c>
    </row>
    <row r="76" spans="1:8" x14ac:dyDescent="0.2">
      <c r="A76" s="4"/>
      <c r="B76" s="13" t="s">
        <v>31</v>
      </c>
      <c r="C76" s="135"/>
      <c r="D76" s="135"/>
      <c r="E76" s="135"/>
      <c r="F76" s="78" t="str">
        <f t="shared" si="18"/>
        <v/>
      </c>
      <c r="G76" s="106" t="str">
        <f t="shared" si="19"/>
        <v/>
      </c>
      <c r="H76" s="78" t="str">
        <f t="shared" si="20"/>
        <v/>
      </c>
    </row>
    <row r="77" spans="1:8" x14ac:dyDescent="0.2">
      <c r="A77" s="4"/>
      <c r="B77" s="13" t="s">
        <v>32</v>
      </c>
      <c r="C77" s="135"/>
      <c r="D77" s="135"/>
      <c r="E77" s="135"/>
      <c r="F77" s="78" t="str">
        <f t="shared" si="18"/>
        <v/>
      </c>
      <c r="G77" s="106" t="str">
        <f t="shared" si="19"/>
        <v/>
      </c>
      <c r="H77" s="78" t="str">
        <f t="shared" si="20"/>
        <v/>
      </c>
    </row>
    <row r="78" spans="1:8" x14ac:dyDescent="0.2">
      <c r="A78" s="4"/>
      <c r="B78" s="13" t="s">
        <v>33</v>
      </c>
      <c r="C78" s="135"/>
      <c r="D78" s="135"/>
      <c r="E78" s="135"/>
      <c r="F78" s="78" t="str">
        <f t="shared" si="18"/>
        <v/>
      </c>
      <c r="G78" s="106" t="str">
        <f t="shared" si="19"/>
        <v/>
      </c>
      <c r="H78" s="78" t="str">
        <f t="shared" si="20"/>
        <v/>
      </c>
    </row>
    <row r="79" spans="1:8" x14ac:dyDescent="0.2">
      <c r="A79" s="4"/>
      <c r="B79" s="13" t="s">
        <v>23</v>
      </c>
      <c r="C79" s="135"/>
      <c r="D79" s="135"/>
      <c r="E79" s="135"/>
      <c r="F79" s="78" t="str">
        <f t="shared" si="18"/>
        <v/>
      </c>
      <c r="G79" s="106" t="str">
        <f t="shared" si="19"/>
        <v/>
      </c>
      <c r="H79" s="78" t="str">
        <f t="shared" si="20"/>
        <v/>
      </c>
    </row>
    <row r="80" spans="1:8" x14ac:dyDescent="0.2">
      <c r="A80" s="4"/>
      <c r="B80" s="13" t="s">
        <v>28</v>
      </c>
      <c r="C80" s="135"/>
      <c r="D80" s="135"/>
      <c r="E80" s="135"/>
      <c r="F80" s="78" t="str">
        <f t="shared" si="18"/>
        <v/>
      </c>
      <c r="G80" s="106" t="str">
        <f t="shared" si="19"/>
        <v/>
      </c>
      <c r="H80" s="78" t="str">
        <f t="shared" si="20"/>
        <v/>
      </c>
    </row>
    <row r="81" spans="1:8" ht="14.25" customHeight="1" x14ac:dyDescent="0.2">
      <c r="A81" s="4"/>
      <c r="B81" s="13" t="s">
        <v>29</v>
      </c>
      <c r="C81" s="135"/>
      <c r="D81" s="135"/>
      <c r="E81" s="135"/>
      <c r="F81" s="78" t="str">
        <f t="shared" si="18"/>
        <v/>
      </c>
      <c r="G81" s="106" t="str">
        <f t="shared" si="19"/>
        <v/>
      </c>
      <c r="H81" s="78" t="str">
        <f t="shared" si="20"/>
        <v/>
      </c>
    </row>
    <row r="82" spans="1:8" x14ac:dyDescent="0.2">
      <c r="A82" s="4"/>
      <c r="B82" s="13" t="s">
        <v>34</v>
      </c>
      <c r="C82" s="135"/>
      <c r="D82" s="135"/>
      <c r="E82" s="135"/>
      <c r="F82" s="78" t="str">
        <f t="shared" si="18"/>
        <v/>
      </c>
      <c r="G82" s="106" t="str">
        <f t="shared" si="19"/>
        <v/>
      </c>
      <c r="H82" s="78" t="str">
        <f t="shared" si="20"/>
        <v/>
      </c>
    </row>
    <row r="83" spans="1:8" x14ac:dyDescent="0.2">
      <c r="A83" s="4"/>
      <c r="B83" s="13" t="s">
        <v>35</v>
      </c>
      <c r="C83" s="135"/>
      <c r="D83" s="135"/>
      <c r="E83" s="135"/>
      <c r="F83" s="78" t="str">
        <f t="shared" si="18"/>
        <v/>
      </c>
      <c r="G83" s="106" t="str">
        <f t="shared" si="19"/>
        <v/>
      </c>
      <c r="H83" s="78" t="str">
        <f t="shared" si="20"/>
        <v/>
      </c>
    </row>
    <row r="84" spans="1:8" x14ac:dyDescent="0.2">
      <c r="A84" s="4"/>
      <c r="B84" s="13" t="s">
        <v>36</v>
      </c>
      <c r="C84" s="135"/>
      <c r="D84" s="135"/>
      <c r="E84" s="135"/>
      <c r="F84" s="78" t="str">
        <f t="shared" si="18"/>
        <v/>
      </c>
      <c r="G84" s="106" t="str">
        <f t="shared" si="19"/>
        <v/>
      </c>
      <c r="H84" s="78" t="str">
        <f t="shared" si="20"/>
        <v/>
      </c>
    </row>
    <row r="85" spans="1:8" x14ac:dyDescent="0.2">
      <c r="A85" s="4"/>
      <c r="B85" s="16" t="s">
        <v>37</v>
      </c>
      <c r="C85" s="136"/>
      <c r="D85" s="136"/>
      <c r="E85" s="136"/>
      <c r="F85" s="81" t="str">
        <f t="shared" si="18"/>
        <v/>
      </c>
      <c r="G85" s="105" t="str">
        <f t="shared" si="19"/>
        <v/>
      </c>
      <c r="H85" s="81" t="str">
        <f t="shared" si="20"/>
        <v/>
      </c>
    </row>
    <row r="86" spans="1:8" x14ac:dyDescent="0.2">
      <c r="A86" s="4"/>
      <c r="B86" s="17" t="s">
        <v>42</v>
      </c>
      <c r="C86" s="77">
        <f>SUM(C69:C85)</f>
        <v>0</v>
      </c>
      <c r="D86" s="77">
        <f t="shared" ref="D86" si="21">SUM(D69:D85)</f>
        <v>0</v>
      </c>
      <c r="E86" s="77">
        <f t="shared" ref="E86" si="22">SUM(E69:E85)</f>
        <v>0</v>
      </c>
      <c r="F86" s="77">
        <f t="shared" ref="F86" si="23">SUM(F69:F85)</f>
        <v>0</v>
      </c>
      <c r="G86" s="107" t="str">
        <f t="shared" si="19"/>
        <v/>
      </c>
      <c r="H86" s="77">
        <f>SUM(H69:H85)</f>
        <v>0</v>
      </c>
    </row>
    <row r="87" spans="1:8" x14ac:dyDescent="0.2">
      <c r="A87" s="4"/>
      <c r="B87" s="15"/>
      <c r="C87" s="18"/>
      <c r="D87" s="18"/>
      <c r="E87" s="18"/>
      <c r="F87" s="18"/>
      <c r="G87" s="75"/>
      <c r="H87" s="82"/>
    </row>
    <row r="88" spans="1:8" x14ac:dyDescent="0.2">
      <c r="A88" s="11">
        <v>5</v>
      </c>
      <c r="B88" s="12" t="s">
        <v>45</v>
      </c>
      <c r="C88" s="6"/>
      <c r="D88" s="6"/>
      <c r="E88" s="6"/>
      <c r="F88" s="6" t="str">
        <f>IF((E88+D88)=0,"",(D88+E88))</f>
        <v/>
      </c>
      <c r="G88" s="106" t="str">
        <f>IFERROR((F88/C88),"")</f>
        <v/>
      </c>
      <c r="H88" s="80" t="str">
        <f>IFERROR(C88-F88,"")</f>
        <v/>
      </c>
    </row>
    <row r="89" spans="1:8" x14ac:dyDescent="0.2">
      <c r="A89" s="4"/>
      <c r="B89" s="13" t="s">
        <v>19</v>
      </c>
      <c r="C89" s="135"/>
      <c r="D89" s="135"/>
      <c r="E89" s="135"/>
      <c r="F89" s="78" t="str">
        <f>IF((E89+D89)=0,"",(D89+E89))</f>
        <v/>
      </c>
      <c r="G89" s="106" t="str">
        <f>IFERROR((F89/C89),"")</f>
        <v/>
      </c>
      <c r="H89" s="78" t="str">
        <f>IFERROR(C89-F89,"")</f>
        <v/>
      </c>
    </row>
    <row r="90" spans="1:8" x14ac:dyDescent="0.2">
      <c r="A90" s="4"/>
      <c r="B90" s="13" t="s">
        <v>30</v>
      </c>
      <c r="C90" s="135"/>
      <c r="D90" s="135"/>
      <c r="E90" s="135"/>
      <c r="F90" s="78" t="str">
        <f t="shared" ref="F90:F104" si="24">IF((E90+D90)=0,"",(D90+E90))</f>
        <v/>
      </c>
      <c r="G90" s="106" t="str">
        <f t="shared" ref="G90:G105" si="25">IFERROR((F90/C90),"")</f>
        <v/>
      </c>
      <c r="H90" s="78" t="str">
        <f t="shared" ref="H90:H104" si="26">IFERROR(C90-F90,"")</f>
        <v/>
      </c>
    </row>
    <row r="91" spans="1:8" x14ac:dyDescent="0.2">
      <c r="A91" s="4"/>
      <c r="B91" s="13" t="s">
        <v>21</v>
      </c>
      <c r="C91" s="135"/>
      <c r="D91" s="135"/>
      <c r="E91" s="135"/>
      <c r="F91" s="78" t="str">
        <f t="shared" si="24"/>
        <v/>
      </c>
      <c r="G91" s="106" t="str">
        <f t="shared" si="25"/>
        <v/>
      </c>
      <c r="H91" s="78" t="str">
        <f t="shared" si="26"/>
        <v/>
      </c>
    </row>
    <row r="92" spans="1:8" x14ac:dyDescent="0.2">
      <c r="A92" s="4"/>
      <c r="B92" s="13" t="s">
        <v>22</v>
      </c>
      <c r="C92" s="135"/>
      <c r="D92" s="135"/>
      <c r="E92" s="135"/>
      <c r="F92" s="78" t="str">
        <f t="shared" si="24"/>
        <v/>
      </c>
      <c r="G92" s="106" t="str">
        <f t="shared" si="25"/>
        <v/>
      </c>
      <c r="H92" s="78" t="str">
        <f t="shared" si="26"/>
        <v/>
      </c>
    </row>
    <row r="93" spans="1:8" x14ac:dyDescent="0.2">
      <c r="A93" s="4"/>
      <c r="B93" s="13" t="s">
        <v>27</v>
      </c>
      <c r="C93" s="135"/>
      <c r="D93" s="135"/>
      <c r="E93" s="135"/>
      <c r="F93" s="78" t="str">
        <f t="shared" si="24"/>
        <v/>
      </c>
      <c r="G93" s="106" t="str">
        <f t="shared" si="25"/>
        <v/>
      </c>
      <c r="H93" s="78" t="str">
        <f t="shared" si="26"/>
        <v/>
      </c>
    </row>
    <row r="94" spans="1:8" x14ac:dyDescent="0.2">
      <c r="A94" s="4"/>
      <c r="B94" s="13" t="s">
        <v>20</v>
      </c>
      <c r="C94" s="135"/>
      <c r="D94" s="135"/>
      <c r="E94" s="135"/>
      <c r="F94" s="78" t="str">
        <f t="shared" si="24"/>
        <v/>
      </c>
      <c r="G94" s="106" t="str">
        <f t="shared" si="25"/>
        <v/>
      </c>
      <c r="H94" s="78" t="str">
        <f t="shared" si="26"/>
        <v/>
      </c>
    </row>
    <row r="95" spans="1:8" x14ac:dyDescent="0.2">
      <c r="A95" s="4"/>
      <c r="B95" s="13" t="s">
        <v>31</v>
      </c>
      <c r="C95" s="135"/>
      <c r="D95" s="135"/>
      <c r="E95" s="135"/>
      <c r="F95" s="78" t="str">
        <f t="shared" si="24"/>
        <v/>
      </c>
      <c r="G95" s="106" t="str">
        <f t="shared" si="25"/>
        <v/>
      </c>
      <c r="H95" s="78" t="str">
        <f t="shared" si="26"/>
        <v/>
      </c>
    </row>
    <row r="96" spans="1:8" x14ac:dyDescent="0.2">
      <c r="A96" s="4"/>
      <c r="B96" s="13" t="s">
        <v>32</v>
      </c>
      <c r="C96" s="135"/>
      <c r="D96" s="135"/>
      <c r="E96" s="135"/>
      <c r="F96" s="78" t="str">
        <f t="shared" si="24"/>
        <v/>
      </c>
      <c r="G96" s="106" t="str">
        <f t="shared" si="25"/>
        <v/>
      </c>
      <c r="H96" s="78" t="str">
        <f t="shared" si="26"/>
        <v/>
      </c>
    </row>
    <row r="97" spans="1:8" x14ac:dyDescent="0.2">
      <c r="A97" s="4"/>
      <c r="B97" s="13" t="s">
        <v>33</v>
      </c>
      <c r="C97" s="135"/>
      <c r="D97" s="135"/>
      <c r="E97" s="135"/>
      <c r="F97" s="78" t="str">
        <f t="shared" si="24"/>
        <v/>
      </c>
      <c r="G97" s="106" t="str">
        <f t="shared" si="25"/>
        <v/>
      </c>
      <c r="H97" s="78" t="str">
        <f t="shared" si="26"/>
        <v/>
      </c>
    </row>
    <row r="98" spans="1:8" x14ac:dyDescent="0.2">
      <c r="A98" s="4"/>
      <c r="B98" s="13" t="s">
        <v>23</v>
      </c>
      <c r="C98" s="135"/>
      <c r="D98" s="135"/>
      <c r="E98" s="135"/>
      <c r="F98" s="78" t="str">
        <f t="shared" si="24"/>
        <v/>
      </c>
      <c r="G98" s="106" t="str">
        <f t="shared" si="25"/>
        <v/>
      </c>
      <c r="H98" s="78" t="str">
        <f t="shared" si="26"/>
        <v/>
      </c>
    </row>
    <row r="99" spans="1:8" x14ac:dyDescent="0.2">
      <c r="A99" s="4"/>
      <c r="B99" s="13" t="s">
        <v>28</v>
      </c>
      <c r="C99" s="135"/>
      <c r="D99" s="135"/>
      <c r="E99" s="135"/>
      <c r="F99" s="78" t="str">
        <f t="shared" si="24"/>
        <v/>
      </c>
      <c r="G99" s="106" t="str">
        <f t="shared" si="25"/>
        <v/>
      </c>
      <c r="H99" s="78" t="str">
        <f t="shared" si="26"/>
        <v/>
      </c>
    </row>
    <row r="100" spans="1:8" ht="14.25" customHeight="1" x14ac:dyDescent="0.2">
      <c r="A100" s="4"/>
      <c r="B100" s="13" t="s">
        <v>29</v>
      </c>
      <c r="C100" s="135"/>
      <c r="D100" s="135"/>
      <c r="E100" s="135"/>
      <c r="F100" s="78" t="str">
        <f t="shared" si="24"/>
        <v/>
      </c>
      <c r="G100" s="106" t="str">
        <f t="shared" si="25"/>
        <v/>
      </c>
      <c r="H100" s="78" t="str">
        <f t="shared" si="26"/>
        <v/>
      </c>
    </row>
    <row r="101" spans="1:8" x14ac:dyDescent="0.2">
      <c r="A101" s="4"/>
      <c r="B101" s="13" t="s">
        <v>34</v>
      </c>
      <c r="C101" s="135"/>
      <c r="D101" s="135"/>
      <c r="E101" s="135"/>
      <c r="F101" s="78" t="str">
        <f t="shared" si="24"/>
        <v/>
      </c>
      <c r="G101" s="106" t="str">
        <f t="shared" si="25"/>
        <v/>
      </c>
      <c r="H101" s="78" t="str">
        <f t="shared" si="26"/>
        <v/>
      </c>
    </row>
    <row r="102" spans="1:8" x14ac:dyDescent="0.2">
      <c r="A102" s="4"/>
      <c r="B102" s="13" t="s">
        <v>35</v>
      </c>
      <c r="C102" s="135"/>
      <c r="D102" s="135"/>
      <c r="E102" s="135"/>
      <c r="F102" s="78" t="str">
        <f t="shared" si="24"/>
        <v/>
      </c>
      <c r="G102" s="106" t="str">
        <f t="shared" si="25"/>
        <v/>
      </c>
      <c r="H102" s="78" t="str">
        <f t="shared" si="26"/>
        <v/>
      </c>
    </row>
    <row r="103" spans="1:8" x14ac:dyDescent="0.2">
      <c r="A103" s="4"/>
      <c r="B103" s="13" t="s">
        <v>36</v>
      </c>
      <c r="C103" s="135"/>
      <c r="D103" s="135"/>
      <c r="E103" s="135"/>
      <c r="F103" s="78" t="str">
        <f t="shared" si="24"/>
        <v/>
      </c>
      <c r="G103" s="106" t="str">
        <f t="shared" si="25"/>
        <v/>
      </c>
      <c r="H103" s="78" t="str">
        <f t="shared" si="26"/>
        <v/>
      </c>
    </row>
    <row r="104" spans="1:8" x14ac:dyDescent="0.2">
      <c r="A104" s="4"/>
      <c r="B104" s="16" t="s">
        <v>37</v>
      </c>
      <c r="C104" s="136"/>
      <c r="D104" s="136"/>
      <c r="E104" s="136"/>
      <c r="F104" s="81" t="str">
        <f t="shared" si="24"/>
        <v/>
      </c>
      <c r="G104" s="105" t="str">
        <f t="shared" si="25"/>
        <v/>
      </c>
      <c r="H104" s="81" t="str">
        <f t="shared" si="26"/>
        <v/>
      </c>
    </row>
    <row r="105" spans="1:8" x14ac:dyDescent="0.2">
      <c r="A105" s="4"/>
      <c r="B105" s="17" t="s">
        <v>46</v>
      </c>
      <c r="C105" s="77">
        <f>SUM(C88:C104)</f>
        <v>0</v>
      </c>
      <c r="D105" s="77">
        <f t="shared" ref="D105" si="27">SUM(D88:D104)</f>
        <v>0</v>
      </c>
      <c r="E105" s="77">
        <f t="shared" ref="E105" si="28">SUM(E88:E104)</f>
        <v>0</v>
      </c>
      <c r="F105" s="77">
        <f t="shared" ref="F105" si="29">SUM(F88:F104)</f>
        <v>0</v>
      </c>
      <c r="G105" s="107" t="str">
        <f t="shared" si="25"/>
        <v/>
      </c>
      <c r="H105" s="77">
        <f>SUM(H88:H104)</f>
        <v>0</v>
      </c>
    </row>
    <row r="106" spans="1:8" x14ac:dyDescent="0.2">
      <c r="A106" s="4"/>
      <c r="B106" s="15"/>
      <c r="C106" s="18"/>
      <c r="D106" s="18"/>
      <c r="E106" s="18"/>
      <c r="F106" s="18"/>
      <c r="G106" s="75"/>
      <c r="H106" s="82"/>
    </row>
    <row r="107" spans="1:8" x14ac:dyDescent="0.2">
      <c r="A107" s="11">
        <v>6</v>
      </c>
      <c r="B107" s="12" t="s">
        <v>43</v>
      </c>
      <c r="C107" s="6"/>
      <c r="D107" s="6"/>
      <c r="E107" s="6"/>
      <c r="F107" s="6" t="str">
        <f>IF((E107+D107)=0,"",(D107+E107))</f>
        <v/>
      </c>
      <c r="G107" s="106" t="str">
        <f>IFERROR((F107/C107),"")</f>
        <v/>
      </c>
      <c r="H107" s="80" t="str">
        <f>IFERROR(C107-F107,"")</f>
        <v/>
      </c>
    </row>
    <row r="108" spans="1:8" x14ac:dyDescent="0.2">
      <c r="A108" s="4"/>
      <c r="B108" s="13" t="s">
        <v>19</v>
      </c>
      <c r="C108" s="135"/>
      <c r="D108" s="135"/>
      <c r="E108" s="135"/>
      <c r="F108" s="78" t="str">
        <f>IF((E108+D108)=0,"",(D108+E108))</f>
        <v/>
      </c>
      <c r="G108" s="106" t="str">
        <f>IFERROR((F108/C108),"")</f>
        <v/>
      </c>
      <c r="H108" s="78" t="str">
        <f>IFERROR(C108-F108,"")</f>
        <v/>
      </c>
    </row>
    <row r="109" spans="1:8" x14ac:dyDescent="0.2">
      <c r="A109" s="4"/>
      <c r="B109" s="13" t="s">
        <v>30</v>
      </c>
      <c r="C109" s="135"/>
      <c r="D109" s="135"/>
      <c r="E109" s="135"/>
      <c r="F109" s="78" t="str">
        <f t="shared" ref="F109:F123" si="30">IF((E109+D109)=0,"",(D109+E109))</f>
        <v/>
      </c>
      <c r="G109" s="106" t="str">
        <f t="shared" ref="G109:G124" si="31">IFERROR((F109/C109),"")</f>
        <v/>
      </c>
      <c r="H109" s="78" t="str">
        <f t="shared" ref="H109:H123" si="32">IFERROR(C109-F109,"")</f>
        <v/>
      </c>
    </row>
    <row r="110" spans="1:8" x14ac:dyDescent="0.2">
      <c r="A110" s="4"/>
      <c r="B110" s="13" t="s">
        <v>21</v>
      </c>
      <c r="C110" s="135"/>
      <c r="D110" s="135"/>
      <c r="E110" s="135"/>
      <c r="F110" s="78" t="str">
        <f t="shared" si="30"/>
        <v/>
      </c>
      <c r="G110" s="106" t="str">
        <f t="shared" si="31"/>
        <v/>
      </c>
      <c r="H110" s="78" t="str">
        <f t="shared" si="32"/>
        <v/>
      </c>
    </row>
    <row r="111" spans="1:8" x14ac:dyDescent="0.2">
      <c r="A111" s="4"/>
      <c r="B111" s="13" t="s">
        <v>22</v>
      </c>
      <c r="C111" s="135"/>
      <c r="D111" s="135"/>
      <c r="E111" s="135"/>
      <c r="F111" s="78" t="str">
        <f t="shared" si="30"/>
        <v/>
      </c>
      <c r="G111" s="106" t="str">
        <f t="shared" si="31"/>
        <v/>
      </c>
      <c r="H111" s="78" t="str">
        <f t="shared" si="32"/>
        <v/>
      </c>
    </row>
    <row r="112" spans="1:8" x14ac:dyDescent="0.2">
      <c r="A112" s="4"/>
      <c r="B112" s="13" t="s">
        <v>27</v>
      </c>
      <c r="C112" s="135"/>
      <c r="D112" s="135"/>
      <c r="E112" s="135"/>
      <c r="F112" s="78" t="str">
        <f t="shared" si="30"/>
        <v/>
      </c>
      <c r="G112" s="106" t="str">
        <f t="shared" si="31"/>
        <v/>
      </c>
      <c r="H112" s="78" t="str">
        <f t="shared" si="32"/>
        <v/>
      </c>
    </row>
    <row r="113" spans="1:8" x14ac:dyDescent="0.2">
      <c r="A113" s="4"/>
      <c r="B113" s="13" t="s">
        <v>20</v>
      </c>
      <c r="C113" s="135"/>
      <c r="D113" s="135"/>
      <c r="E113" s="135"/>
      <c r="F113" s="78" t="str">
        <f t="shared" si="30"/>
        <v/>
      </c>
      <c r="G113" s="106" t="str">
        <f t="shared" si="31"/>
        <v/>
      </c>
      <c r="H113" s="78" t="str">
        <f t="shared" si="32"/>
        <v/>
      </c>
    </row>
    <row r="114" spans="1:8" x14ac:dyDescent="0.2">
      <c r="A114" s="4"/>
      <c r="B114" s="13" t="s">
        <v>31</v>
      </c>
      <c r="C114" s="135"/>
      <c r="D114" s="135"/>
      <c r="E114" s="135"/>
      <c r="F114" s="78" t="str">
        <f t="shared" si="30"/>
        <v/>
      </c>
      <c r="G114" s="106" t="str">
        <f t="shared" si="31"/>
        <v/>
      </c>
      <c r="H114" s="78" t="str">
        <f t="shared" si="32"/>
        <v/>
      </c>
    </row>
    <row r="115" spans="1:8" x14ac:dyDescent="0.2">
      <c r="A115" s="4"/>
      <c r="B115" s="13" t="s">
        <v>32</v>
      </c>
      <c r="C115" s="135"/>
      <c r="D115" s="135"/>
      <c r="E115" s="135"/>
      <c r="F115" s="78" t="str">
        <f t="shared" si="30"/>
        <v/>
      </c>
      <c r="G115" s="106" t="str">
        <f t="shared" si="31"/>
        <v/>
      </c>
      <c r="H115" s="78" t="str">
        <f t="shared" si="32"/>
        <v/>
      </c>
    </row>
    <row r="116" spans="1:8" x14ac:dyDescent="0.2">
      <c r="A116" s="4"/>
      <c r="B116" s="13" t="s">
        <v>33</v>
      </c>
      <c r="C116" s="135"/>
      <c r="D116" s="135"/>
      <c r="E116" s="135"/>
      <c r="F116" s="78" t="str">
        <f t="shared" si="30"/>
        <v/>
      </c>
      <c r="G116" s="106" t="str">
        <f t="shared" si="31"/>
        <v/>
      </c>
      <c r="H116" s="78" t="str">
        <f t="shared" si="32"/>
        <v/>
      </c>
    </row>
    <row r="117" spans="1:8" x14ac:dyDescent="0.2">
      <c r="A117" s="4"/>
      <c r="B117" s="13" t="s">
        <v>23</v>
      </c>
      <c r="C117" s="135"/>
      <c r="D117" s="135"/>
      <c r="E117" s="135"/>
      <c r="F117" s="78" t="str">
        <f t="shared" si="30"/>
        <v/>
      </c>
      <c r="G117" s="106" t="str">
        <f t="shared" si="31"/>
        <v/>
      </c>
      <c r="H117" s="78" t="str">
        <f t="shared" si="32"/>
        <v/>
      </c>
    </row>
    <row r="118" spans="1:8" x14ac:dyDescent="0.2">
      <c r="A118" s="4"/>
      <c r="B118" s="13" t="s">
        <v>28</v>
      </c>
      <c r="C118" s="135"/>
      <c r="D118" s="135"/>
      <c r="E118" s="135"/>
      <c r="F118" s="78" t="str">
        <f t="shared" si="30"/>
        <v/>
      </c>
      <c r="G118" s="106" t="str">
        <f t="shared" si="31"/>
        <v/>
      </c>
      <c r="H118" s="78" t="str">
        <f t="shared" si="32"/>
        <v/>
      </c>
    </row>
    <row r="119" spans="1:8" ht="14.25" customHeight="1" x14ac:dyDescent="0.2">
      <c r="A119" s="4"/>
      <c r="B119" s="13" t="s">
        <v>29</v>
      </c>
      <c r="C119" s="135"/>
      <c r="D119" s="135"/>
      <c r="E119" s="135"/>
      <c r="F119" s="78" t="str">
        <f t="shared" si="30"/>
        <v/>
      </c>
      <c r="G119" s="106" t="str">
        <f t="shared" si="31"/>
        <v/>
      </c>
      <c r="H119" s="78" t="str">
        <f t="shared" si="32"/>
        <v/>
      </c>
    </row>
    <row r="120" spans="1:8" x14ac:dyDescent="0.2">
      <c r="A120" s="4"/>
      <c r="B120" s="13" t="s">
        <v>34</v>
      </c>
      <c r="C120" s="135"/>
      <c r="D120" s="135"/>
      <c r="E120" s="135"/>
      <c r="F120" s="78" t="str">
        <f t="shared" si="30"/>
        <v/>
      </c>
      <c r="G120" s="106" t="str">
        <f t="shared" si="31"/>
        <v/>
      </c>
      <c r="H120" s="78" t="str">
        <f t="shared" si="32"/>
        <v/>
      </c>
    </row>
    <row r="121" spans="1:8" x14ac:dyDescent="0.2">
      <c r="A121" s="4"/>
      <c r="B121" s="13" t="s">
        <v>35</v>
      </c>
      <c r="C121" s="135"/>
      <c r="D121" s="135"/>
      <c r="E121" s="135"/>
      <c r="F121" s="78" t="str">
        <f t="shared" si="30"/>
        <v/>
      </c>
      <c r="G121" s="106" t="str">
        <f t="shared" si="31"/>
        <v/>
      </c>
      <c r="H121" s="78" t="str">
        <f t="shared" si="32"/>
        <v/>
      </c>
    </row>
    <row r="122" spans="1:8" x14ac:dyDescent="0.2">
      <c r="A122" s="4"/>
      <c r="B122" s="13" t="s">
        <v>36</v>
      </c>
      <c r="C122" s="135"/>
      <c r="D122" s="135"/>
      <c r="E122" s="135"/>
      <c r="F122" s="78" t="str">
        <f t="shared" si="30"/>
        <v/>
      </c>
      <c r="G122" s="106" t="str">
        <f t="shared" si="31"/>
        <v/>
      </c>
      <c r="H122" s="78" t="str">
        <f t="shared" si="32"/>
        <v/>
      </c>
    </row>
    <row r="123" spans="1:8" x14ac:dyDescent="0.2">
      <c r="A123" s="4"/>
      <c r="B123" s="16" t="s">
        <v>37</v>
      </c>
      <c r="C123" s="136"/>
      <c r="D123" s="136"/>
      <c r="E123" s="136"/>
      <c r="F123" s="81" t="str">
        <f t="shared" si="30"/>
        <v/>
      </c>
      <c r="G123" s="105" t="str">
        <f t="shared" si="31"/>
        <v/>
      </c>
      <c r="H123" s="81" t="str">
        <f t="shared" si="32"/>
        <v/>
      </c>
    </row>
    <row r="124" spans="1:8" x14ac:dyDescent="0.2">
      <c r="A124" s="4"/>
      <c r="B124" s="17" t="s">
        <v>44</v>
      </c>
      <c r="C124" s="77">
        <f>SUM(C107:C123)</f>
        <v>0</v>
      </c>
      <c r="D124" s="77">
        <f t="shared" ref="D124" si="33">SUM(D107:D123)</f>
        <v>0</v>
      </c>
      <c r="E124" s="77">
        <f t="shared" ref="E124" si="34">SUM(E107:E123)</f>
        <v>0</v>
      </c>
      <c r="F124" s="77">
        <f t="shared" ref="F124" si="35">SUM(F107:F123)</f>
        <v>0</v>
      </c>
      <c r="G124" s="107" t="str">
        <f t="shared" si="31"/>
        <v/>
      </c>
      <c r="H124" s="77">
        <f>SUM(H107:H123)</f>
        <v>0</v>
      </c>
    </row>
    <row r="125" spans="1:8" x14ac:dyDescent="0.2">
      <c r="A125" s="4"/>
      <c r="B125" s="15"/>
      <c r="C125" s="18"/>
      <c r="D125" s="18"/>
      <c r="E125" s="18"/>
      <c r="F125" s="18"/>
      <c r="G125" s="75"/>
      <c r="H125" s="82"/>
    </row>
    <row r="126" spans="1:8" ht="14.25" customHeight="1" x14ac:dyDescent="0.2">
      <c r="A126" s="11">
        <v>7</v>
      </c>
      <c r="B126" s="123" t="s">
        <v>47</v>
      </c>
      <c r="C126" s="6"/>
      <c r="D126" s="6"/>
      <c r="E126" s="6"/>
      <c r="F126" s="6" t="str">
        <f>IF((E126+D126)=0,"",(D126+E126))</f>
        <v/>
      </c>
      <c r="G126" s="106" t="str">
        <f>IFERROR((F126/C126),"")</f>
        <v/>
      </c>
      <c r="H126" s="80" t="str">
        <f>IFERROR(C126-F126,"")</f>
        <v/>
      </c>
    </row>
    <row r="127" spans="1:8" x14ac:dyDescent="0.2">
      <c r="A127" s="4"/>
      <c r="B127" s="13" t="s">
        <v>19</v>
      </c>
      <c r="C127" s="135"/>
      <c r="D127" s="135"/>
      <c r="E127" s="135"/>
      <c r="F127" s="78" t="str">
        <f>IF((E127+D127)=0,"",(D127+E127))</f>
        <v/>
      </c>
      <c r="G127" s="106" t="str">
        <f>IFERROR((F127/C127),"")</f>
        <v/>
      </c>
      <c r="H127" s="78" t="str">
        <f>IFERROR(C127-F127,"")</f>
        <v/>
      </c>
    </row>
    <row r="128" spans="1:8" x14ac:dyDescent="0.2">
      <c r="A128" s="4"/>
      <c r="B128" s="13" t="s">
        <v>30</v>
      </c>
      <c r="C128" s="135"/>
      <c r="D128" s="135"/>
      <c r="E128" s="135"/>
      <c r="F128" s="78" t="str">
        <f t="shared" ref="F128:F142" si="36">IF((E128+D128)=0,"",(D128+E128))</f>
        <v/>
      </c>
      <c r="G128" s="106" t="str">
        <f t="shared" ref="G128:G143" si="37">IFERROR((F128/C128),"")</f>
        <v/>
      </c>
      <c r="H128" s="78" t="str">
        <f t="shared" ref="H128:H142" si="38">IFERROR(C128-F128,"")</f>
        <v/>
      </c>
    </row>
    <row r="129" spans="1:8" x14ac:dyDescent="0.2">
      <c r="A129" s="4"/>
      <c r="B129" s="13" t="s">
        <v>21</v>
      </c>
      <c r="C129" s="135"/>
      <c r="D129" s="135"/>
      <c r="E129" s="135"/>
      <c r="F129" s="78" t="str">
        <f t="shared" si="36"/>
        <v/>
      </c>
      <c r="G129" s="106" t="str">
        <f t="shared" si="37"/>
        <v/>
      </c>
      <c r="H129" s="78" t="str">
        <f t="shared" si="38"/>
        <v/>
      </c>
    </row>
    <row r="130" spans="1:8" x14ac:dyDescent="0.2">
      <c r="A130" s="4"/>
      <c r="B130" s="13" t="s">
        <v>22</v>
      </c>
      <c r="C130" s="135"/>
      <c r="D130" s="135"/>
      <c r="E130" s="135"/>
      <c r="F130" s="78" t="str">
        <f t="shared" si="36"/>
        <v/>
      </c>
      <c r="G130" s="106" t="str">
        <f t="shared" si="37"/>
        <v/>
      </c>
      <c r="H130" s="78" t="str">
        <f t="shared" si="38"/>
        <v/>
      </c>
    </row>
    <row r="131" spans="1:8" x14ac:dyDescent="0.2">
      <c r="A131" s="4"/>
      <c r="B131" s="13" t="s">
        <v>27</v>
      </c>
      <c r="C131" s="135"/>
      <c r="D131" s="135"/>
      <c r="E131" s="135"/>
      <c r="F131" s="78" t="str">
        <f t="shared" si="36"/>
        <v/>
      </c>
      <c r="G131" s="106" t="str">
        <f t="shared" si="37"/>
        <v/>
      </c>
      <c r="H131" s="78" t="str">
        <f t="shared" si="38"/>
        <v/>
      </c>
    </row>
    <row r="132" spans="1:8" x14ac:dyDescent="0.2">
      <c r="A132" s="4"/>
      <c r="B132" s="13" t="s">
        <v>20</v>
      </c>
      <c r="C132" s="135"/>
      <c r="D132" s="135"/>
      <c r="E132" s="135"/>
      <c r="F132" s="78" t="str">
        <f t="shared" si="36"/>
        <v/>
      </c>
      <c r="G132" s="106" t="str">
        <f t="shared" si="37"/>
        <v/>
      </c>
      <c r="H132" s="78" t="str">
        <f t="shared" si="38"/>
        <v/>
      </c>
    </row>
    <row r="133" spans="1:8" x14ac:dyDescent="0.2">
      <c r="A133" s="4"/>
      <c r="B133" s="13" t="s">
        <v>31</v>
      </c>
      <c r="C133" s="135"/>
      <c r="D133" s="135"/>
      <c r="E133" s="135"/>
      <c r="F133" s="78" t="str">
        <f t="shared" si="36"/>
        <v/>
      </c>
      <c r="G133" s="106" t="str">
        <f t="shared" si="37"/>
        <v/>
      </c>
      <c r="H133" s="78" t="str">
        <f t="shared" si="38"/>
        <v/>
      </c>
    </row>
    <row r="134" spans="1:8" x14ac:dyDescent="0.2">
      <c r="A134" s="4"/>
      <c r="B134" s="13" t="s">
        <v>32</v>
      </c>
      <c r="C134" s="135"/>
      <c r="D134" s="135"/>
      <c r="E134" s="135"/>
      <c r="F134" s="78" t="str">
        <f t="shared" si="36"/>
        <v/>
      </c>
      <c r="G134" s="106" t="str">
        <f t="shared" si="37"/>
        <v/>
      </c>
      <c r="H134" s="78" t="str">
        <f t="shared" si="38"/>
        <v/>
      </c>
    </row>
    <row r="135" spans="1:8" x14ac:dyDescent="0.2">
      <c r="A135" s="4"/>
      <c r="B135" s="13" t="s">
        <v>33</v>
      </c>
      <c r="C135" s="135"/>
      <c r="D135" s="135"/>
      <c r="E135" s="135"/>
      <c r="F135" s="78" t="str">
        <f t="shared" si="36"/>
        <v/>
      </c>
      <c r="G135" s="106" t="str">
        <f t="shared" si="37"/>
        <v/>
      </c>
      <c r="H135" s="78" t="str">
        <f t="shared" si="38"/>
        <v/>
      </c>
    </row>
    <row r="136" spans="1:8" x14ac:dyDescent="0.2">
      <c r="A136" s="4"/>
      <c r="B136" s="13" t="s">
        <v>23</v>
      </c>
      <c r="C136" s="135"/>
      <c r="D136" s="135"/>
      <c r="E136" s="135"/>
      <c r="F136" s="78" t="str">
        <f t="shared" si="36"/>
        <v/>
      </c>
      <c r="G136" s="106" t="str">
        <f t="shared" si="37"/>
        <v/>
      </c>
      <c r="H136" s="78" t="str">
        <f t="shared" si="38"/>
        <v/>
      </c>
    </row>
    <row r="137" spans="1:8" x14ac:dyDescent="0.2">
      <c r="A137" s="4"/>
      <c r="B137" s="13" t="s">
        <v>28</v>
      </c>
      <c r="C137" s="135"/>
      <c r="D137" s="135"/>
      <c r="E137" s="135"/>
      <c r="F137" s="78" t="str">
        <f t="shared" si="36"/>
        <v/>
      </c>
      <c r="G137" s="106" t="str">
        <f t="shared" si="37"/>
        <v/>
      </c>
      <c r="H137" s="78" t="str">
        <f t="shared" si="38"/>
        <v/>
      </c>
    </row>
    <row r="138" spans="1:8" ht="14.25" customHeight="1" x14ac:dyDescent="0.2">
      <c r="A138" s="4"/>
      <c r="B138" s="13" t="s">
        <v>29</v>
      </c>
      <c r="C138" s="135"/>
      <c r="D138" s="135"/>
      <c r="E138" s="135"/>
      <c r="F138" s="78" t="str">
        <f t="shared" si="36"/>
        <v/>
      </c>
      <c r="G138" s="106" t="str">
        <f t="shared" si="37"/>
        <v/>
      </c>
      <c r="H138" s="78" t="str">
        <f t="shared" si="38"/>
        <v/>
      </c>
    </row>
    <row r="139" spans="1:8" x14ac:dyDescent="0.2">
      <c r="A139" s="4"/>
      <c r="B139" s="13" t="s">
        <v>34</v>
      </c>
      <c r="C139" s="135"/>
      <c r="D139" s="135"/>
      <c r="E139" s="135"/>
      <c r="F139" s="78" t="str">
        <f t="shared" si="36"/>
        <v/>
      </c>
      <c r="G139" s="106" t="str">
        <f t="shared" si="37"/>
        <v/>
      </c>
      <c r="H139" s="78" t="str">
        <f t="shared" si="38"/>
        <v/>
      </c>
    </row>
    <row r="140" spans="1:8" x14ac:dyDescent="0.2">
      <c r="A140" s="4"/>
      <c r="B140" s="13" t="s">
        <v>35</v>
      </c>
      <c r="C140" s="135"/>
      <c r="D140" s="135"/>
      <c r="E140" s="135"/>
      <c r="F140" s="78" t="str">
        <f t="shared" si="36"/>
        <v/>
      </c>
      <c r="G140" s="106" t="str">
        <f t="shared" si="37"/>
        <v/>
      </c>
      <c r="H140" s="78" t="str">
        <f t="shared" si="38"/>
        <v/>
      </c>
    </row>
    <row r="141" spans="1:8" x14ac:dyDescent="0.2">
      <c r="A141" s="4"/>
      <c r="B141" s="13" t="s">
        <v>36</v>
      </c>
      <c r="C141" s="135"/>
      <c r="D141" s="135"/>
      <c r="E141" s="135"/>
      <c r="F141" s="78" t="str">
        <f t="shared" si="36"/>
        <v/>
      </c>
      <c r="G141" s="106" t="str">
        <f t="shared" si="37"/>
        <v/>
      </c>
      <c r="H141" s="78" t="str">
        <f t="shared" si="38"/>
        <v/>
      </c>
    </row>
    <row r="142" spans="1:8" x14ac:dyDescent="0.2">
      <c r="A142" s="4"/>
      <c r="B142" s="16" t="s">
        <v>37</v>
      </c>
      <c r="C142" s="136"/>
      <c r="D142" s="136"/>
      <c r="E142" s="136"/>
      <c r="F142" s="81" t="str">
        <f t="shared" si="36"/>
        <v/>
      </c>
      <c r="G142" s="105" t="str">
        <f t="shared" si="37"/>
        <v/>
      </c>
      <c r="H142" s="81" t="str">
        <f t="shared" si="38"/>
        <v/>
      </c>
    </row>
    <row r="143" spans="1:8" x14ac:dyDescent="0.2">
      <c r="A143" s="4"/>
      <c r="B143" s="17" t="s">
        <v>48</v>
      </c>
      <c r="C143" s="77">
        <f>SUM(C126:C142)</f>
        <v>0</v>
      </c>
      <c r="D143" s="77">
        <f t="shared" ref="D143" si="39">SUM(D126:D142)</f>
        <v>0</v>
      </c>
      <c r="E143" s="77">
        <f t="shared" ref="E143" si="40">SUM(E126:E142)</f>
        <v>0</v>
      </c>
      <c r="F143" s="77">
        <f t="shared" ref="F143" si="41">SUM(F126:F142)</f>
        <v>0</v>
      </c>
      <c r="G143" s="107" t="str">
        <f t="shared" si="37"/>
        <v/>
      </c>
      <c r="H143" s="77">
        <f>SUM(H126:H142)</f>
        <v>0</v>
      </c>
    </row>
    <row r="144" spans="1:8" x14ac:dyDescent="0.2">
      <c r="A144" s="4"/>
      <c r="B144" s="15"/>
      <c r="C144" s="18"/>
      <c r="D144" s="18"/>
      <c r="E144" s="18"/>
      <c r="F144" s="18"/>
      <c r="G144" s="75"/>
      <c r="H144" s="82"/>
    </row>
    <row r="145" spans="1:8" x14ac:dyDescent="0.2">
      <c r="A145" s="11">
        <v>8</v>
      </c>
      <c r="B145" s="12" t="s">
        <v>49</v>
      </c>
      <c r="C145" s="6"/>
      <c r="D145" s="6"/>
      <c r="E145" s="6"/>
      <c r="F145" s="78" t="str">
        <f>IF((E145+D145)=0,"",(D145+E145))</f>
        <v/>
      </c>
      <c r="G145" s="106" t="str">
        <f>IFERROR((F145/C145),"")</f>
        <v/>
      </c>
      <c r="H145" s="78" t="str">
        <f t="shared" ref="H145:H157" si="42">IFERROR(C145-F145,"")</f>
        <v/>
      </c>
    </row>
    <row r="146" spans="1:8" x14ac:dyDescent="0.2">
      <c r="A146" s="4"/>
      <c r="B146" s="13" t="s">
        <v>19</v>
      </c>
      <c r="C146" s="135"/>
      <c r="D146" s="135"/>
      <c r="E146" s="135"/>
      <c r="F146" s="78" t="str">
        <f>IF((E146+D146)=0,"",(D146+E146))</f>
        <v/>
      </c>
      <c r="G146" s="106" t="str">
        <f t="shared" ref="G146" si="43">IFERROR((F146/C146),"")</f>
        <v/>
      </c>
      <c r="H146" s="78" t="str">
        <f t="shared" si="42"/>
        <v/>
      </c>
    </row>
    <row r="147" spans="1:8" x14ac:dyDescent="0.2">
      <c r="A147" s="4"/>
      <c r="B147" s="13" t="s">
        <v>30</v>
      </c>
      <c r="C147" s="135"/>
      <c r="D147" s="135"/>
      <c r="E147" s="135"/>
      <c r="F147" s="78" t="str">
        <f t="shared" ref="F147:F159" si="44">IF((E147+D147)=0,"",(D147+E147))</f>
        <v/>
      </c>
      <c r="G147" s="106" t="str">
        <f t="shared" ref="G147:G157" si="45">IFERROR((F147/C147),"")</f>
        <v/>
      </c>
      <c r="H147" s="78" t="str">
        <f t="shared" si="42"/>
        <v/>
      </c>
    </row>
    <row r="148" spans="1:8" x14ac:dyDescent="0.2">
      <c r="A148" s="4"/>
      <c r="B148" s="13" t="s">
        <v>21</v>
      </c>
      <c r="C148" s="135"/>
      <c r="D148" s="135"/>
      <c r="E148" s="135"/>
      <c r="F148" s="78" t="str">
        <f t="shared" si="44"/>
        <v/>
      </c>
      <c r="G148" s="106" t="str">
        <f t="shared" si="45"/>
        <v/>
      </c>
      <c r="H148" s="78" t="str">
        <f t="shared" si="42"/>
        <v/>
      </c>
    </row>
    <row r="149" spans="1:8" x14ac:dyDescent="0.2">
      <c r="A149" s="4"/>
      <c r="B149" s="13" t="s">
        <v>22</v>
      </c>
      <c r="C149" s="135"/>
      <c r="D149" s="135"/>
      <c r="E149" s="135"/>
      <c r="F149" s="78" t="str">
        <f t="shared" si="44"/>
        <v/>
      </c>
      <c r="G149" s="106" t="str">
        <f t="shared" si="45"/>
        <v/>
      </c>
      <c r="H149" s="78" t="str">
        <f t="shared" si="42"/>
        <v/>
      </c>
    </row>
    <row r="150" spans="1:8" x14ac:dyDescent="0.2">
      <c r="A150" s="4"/>
      <c r="B150" s="13" t="s">
        <v>27</v>
      </c>
      <c r="C150" s="135"/>
      <c r="D150" s="135"/>
      <c r="E150" s="135"/>
      <c r="F150" s="78" t="str">
        <f t="shared" si="44"/>
        <v/>
      </c>
      <c r="G150" s="106" t="str">
        <f t="shared" si="45"/>
        <v/>
      </c>
      <c r="H150" s="78" t="str">
        <f t="shared" si="42"/>
        <v/>
      </c>
    </row>
    <row r="151" spans="1:8" x14ac:dyDescent="0.2">
      <c r="A151" s="4"/>
      <c r="B151" s="13" t="s">
        <v>20</v>
      </c>
      <c r="C151" s="135"/>
      <c r="D151" s="135"/>
      <c r="E151" s="135"/>
      <c r="F151" s="78" t="str">
        <f t="shared" si="44"/>
        <v/>
      </c>
      <c r="G151" s="106" t="str">
        <f t="shared" si="45"/>
        <v/>
      </c>
      <c r="H151" s="78" t="str">
        <f t="shared" si="42"/>
        <v/>
      </c>
    </row>
    <row r="152" spans="1:8" x14ac:dyDescent="0.2">
      <c r="A152" s="4"/>
      <c r="B152" s="13" t="s">
        <v>31</v>
      </c>
      <c r="C152" s="135"/>
      <c r="D152" s="135"/>
      <c r="E152" s="135"/>
      <c r="F152" s="78" t="str">
        <f t="shared" si="44"/>
        <v/>
      </c>
      <c r="G152" s="106" t="str">
        <f t="shared" si="45"/>
        <v/>
      </c>
      <c r="H152" s="78" t="str">
        <f t="shared" si="42"/>
        <v/>
      </c>
    </row>
    <row r="153" spans="1:8" x14ac:dyDescent="0.2">
      <c r="A153" s="4"/>
      <c r="B153" s="13" t="s">
        <v>32</v>
      </c>
      <c r="C153" s="135"/>
      <c r="D153" s="135"/>
      <c r="E153" s="135"/>
      <c r="F153" s="78" t="str">
        <f t="shared" si="44"/>
        <v/>
      </c>
      <c r="G153" s="106" t="str">
        <f t="shared" si="45"/>
        <v/>
      </c>
      <c r="H153" s="78" t="str">
        <f t="shared" si="42"/>
        <v/>
      </c>
    </row>
    <row r="154" spans="1:8" x14ac:dyDescent="0.2">
      <c r="A154" s="4"/>
      <c r="B154" s="13" t="s">
        <v>33</v>
      </c>
      <c r="C154" s="135"/>
      <c r="D154" s="135"/>
      <c r="E154" s="135"/>
      <c r="F154" s="78" t="str">
        <f t="shared" si="44"/>
        <v/>
      </c>
      <c r="G154" s="106" t="str">
        <f t="shared" si="45"/>
        <v/>
      </c>
      <c r="H154" s="78" t="str">
        <f t="shared" si="42"/>
        <v/>
      </c>
    </row>
    <row r="155" spans="1:8" x14ac:dyDescent="0.2">
      <c r="A155" s="4"/>
      <c r="B155" s="13" t="s">
        <v>23</v>
      </c>
      <c r="C155" s="135"/>
      <c r="D155" s="135"/>
      <c r="E155" s="135"/>
      <c r="F155" s="78" t="str">
        <f t="shared" si="44"/>
        <v/>
      </c>
      <c r="G155" s="106" t="str">
        <f t="shared" si="45"/>
        <v/>
      </c>
      <c r="H155" s="78" t="str">
        <f t="shared" si="42"/>
        <v/>
      </c>
    </row>
    <row r="156" spans="1:8" x14ac:dyDescent="0.2">
      <c r="A156" s="4"/>
      <c r="B156" s="13" t="s">
        <v>28</v>
      </c>
      <c r="C156" s="135"/>
      <c r="D156" s="135"/>
      <c r="E156" s="135"/>
      <c r="F156" s="78" t="str">
        <f t="shared" si="44"/>
        <v/>
      </c>
      <c r="G156" s="106" t="str">
        <f t="shared" si="45"/>
        <v/>
      </c>
      <c r="H156" s="78" t="str">
        <f t="shared" si="42"/>
        <v/>
      </c>
    </row>
    <row r="157" spans="1:8" ht="14.25" customHeight="1" x14ac:dyDescent="0.2">
      <c r="A157" s="4"/>
      <c r="B157" s="13" t="s">
        <v>29</v>
      </c>
      <c r="C157" s="135"/>
      <c r="D157" s="135"/>
      <c r="E157" s="135"/>
      <c r="F157" s="78" t="str">
        <f t="shared" si="44"/>
        <v/>
      </c>
      <c r="G157" s="106" t="str">
        <f t="shared" si="45"/>
        <v/>
      </c>
      <c r="H157" s="78" t="str">
        <f t="shared" si="42"/>
        <v/>
      </c>
    </row>
    <row r="158" spans="1:8" x14ac:dyDescent="0.2">
      <c r="A158" s="4"/>
      <c r="B158" s="13" t="s">
        <v>35</v>
      </c>
      <c r="C158" s="135"/>
      <c r="D158" s="135"/>
      <c r="E158" s="135"/>
      <c r="F158" s="78" t="str">
        <f t="shared" si="44"/>
        <v/>
      </c>
      <c r="G158" s="106" t="str">
        <f t="shared" ref="G158:G159" si="46">IFERROR((F158/C158),"")</f>
        <v/>
      </c>
      <c r="H158" s="78" t="str">
        <f t="shared" ref="H158:H159" si="47">IFERROR(C158-F158,"")</f>
        <v/>
      </c>
    </row>
    <row r="159" spans="1:8" x14ac:dyDescent="0.2">
      <c r="A159" s="4"/>
      <c r="B159" s="16" t="s">
        <v>37</v>
      </c>
      <c r="C159" s="136"/>
      <c r="D159" s="136"/>
      <c r="E159" s="136"/>
      <c r="F159" s="81" t="str">
        <f t="shared" si="44"/>
        <v/>
      </c>
      <c r="G159" s="105" t="str">
        <f t="shared" si="46"/>
        <v/>
      </c>
      <c r="H159" s="81" t="str">
        <f t="shared" si="47"/>
        <v/>
      </c>
    </row>
    <row r="160" spans="1:8" x14ac:dyDescent="0.2">
      <c r="A160" s="4"/>
      <c r="B160" s="17" t="s">
        <v>51</v>
      </c>
      <c r="C160" s="77">
        <f>SUM(C145:C159)</f>
        <v>0</v>
      </c>
      <c r="D160" s="77">
        <f>SUM(D145:D159)</f>
        <v>0</v>
      </c>
      <c r="E160" s="77">
        <f>SUM(E145:E159)</f>
        <v>0</v>
      </c>
      <c r="F160" s="77">
        <f>SUM(F145:F159)</f>
        <v>0</v>
      </c>
      <c r="G160" s="107" t="str">
        <f>IFERROR((F160/C160),"")</f>
        <v/>
      </c>
      <c r="H160" s="77">
        <f>SUM(H145:H159)</f>
        <v>0</v>
      </c>
    </row>
    <row r="161" spans="1:8" x14ac:dyDescent="0.2">
      <c r="A161" s="4"/>
      <c r="B161" s="15"/>
      <c r="C161" s="18"/>
      <c r="D161" s="18"/>
      <c r="E161" s="18"/>
      <c r="F161" s="18"/>
      <c r="G161" s="75"/>
      <c r="H161" s="82"/>
    </row>
    <row r="162" spans="1:8" x14ac:dyDescent="0.2">
      <c r="A162" s="11">
        <v>9</v>
      </c>
      <c r="B162" s="12" t="s">
        <v>156</v>
      </c>
      <c r="C162" s="6"/>
      <c r="D162" s="6"/>
      <c r="E162" s="6"/>
      <c r="F162" s="78" t="str">
        <f>IF((E162+D162)=0,"",(D162+E162))</f>
        <v/>
      </c>
      <c r="G162" s="106" t="str">
        <f>IFERROR((F162/C162),"")</f>
        <v/>
      </c>
      <c r="H162" s="78" t="str">
        <f t="shared" ref="H162:H176" si="48">IFERROR(C162-F162,"")</f>
        <v/>
      </c>
    </row>
    <row r="163" spans="1:8" x14ac:dyDescent="0.2">
      <c r="A163" s="4"/>
      <c r="B163" s="13" t="s">
        <v>19</v>
      </c>
      <c r="C163" s="135"/>
      <c r="D163" s="135"/>
      <c r="E163" s="135"/>
      <c r="F163" s="78" t="str">
        <f>IF((E163+D163)=0,"",(D163+E163))</f>
        <v/>
      </c>
      <c r="G163" s="106" t="str">
        <f t="shared" ref="G163:G176" si="49">IFERROR((F163/C163),"")</f>
        <v/>
      </c>
      <c r="H163" s="78" t="str">
        <f t="shared" si="48"/>
        <v/>
      </c>
    </row>
    <row r="164" spans="1:8" x14ac:dyDescent="0.2">
      <c r="A164" s="4"/>
      <c r="B164" s="13" t="s">
        <v>30</v>
      </c>
      <c r="C164" s="135"/>
      <c r="D164" s="135"/>
      <c r="E164" s="135"/>
      <c r="F164" s="78" t="str">
        <f t="shared" ref="F164:F176" si="50">IF((E164+D164)=0,"",(D164+E164))</f>
        <v/>
      </c>
      <c r="G164" s="106" t="str">
        <f t="shared" si="49"/>
        <v/>
      </c>
      <c r="H164" s="78" t="str">
        <f t="shared" si="48"/>
        <v/>
      </c>
    </row>
    <row r="165" spans="1:8" x14ac:dyDescent="0.2">
      <c r="A165" s="4"/>
      <c r="B165" s="13" t="s">
        <v>21</v>
      </c>
      <c r="C165" s="135"/>
      <c r="D165" s="135"/>
      <c r="E165" s="135"/>
      <c r="F165" s="78" t="str">
        <f t="shared" si="50"/>
        <v/>
      </c>
      <c r="G165" s="106" t="str">
        <f t="shared" si="49"/>
        <v/>
      </c>
      <c r="H165" s="78" t="str">
        <f t="shared" si="48"/>
        <v/>
      </c>
    </row>
    <row r="166" spans="1:8" x14ac:dyDescent="0.2">
      <c r="A166" s="4"/>
      <c r="B166" s="13" t="s">
        <v>22</v>
      </c>
      <c r="C166" s="135"/>
      <c r="D166" s="135"/>
      <c r="E166" s="135"/>
      <c r="F166" s="78" t="str">
        <f t="shared" si="50"/>
        <v/>
      </c>
      <c r="G166" s="106" t="str">
        <f t="shared" si="49"/>
        <v/>
      </c>
      <c r="H166" s="78" t="str">
        <f t="shared" si="48"/>
        <v/>
      </c>
    </row>
    <row r="167" spans="1:8" x14ac:dyDescent="0.2">
      <c r="A167" s="4"/>
      <c r="B167" s="13" t="s">
        <v>27</v>
      </c>
      <c r="C167" s="135"/>
      <c r="D167" s="135"/>
      <c r="E167" s="135"/>
      <c r="F167" s="78" t="str">
        <f t="shared" si="50"/>
        <v/>
      </c>
      <c r="G167" s="106" t="str">
        <f t="shared" si="49"/>
        <v/>
      </c>
      <c r="H167" s="78" t="str">
        <f t="shared" si="48"/>
        <v/>
      </c>
    </row>
    <row r="168" spans="1:8" x14ac:dyDescent="0.2">
      <c r="A168" s="4"/>
      <c r="B168" s="13" t="s">
        <v>20</v>
      </c>
      <c r="C168" s="135"/>
      <c r="D168" s="135"/>
      <c r="E168" s="135"/>
      <c r="F168" s="78" t="str">
        <f t="shared" si="50"/>
        <v/>
      </c>
      <c r="G168" s="106" t="str">
        <f t="shared" si="49"/>
        <v/>
      </c>
      <c r="H168" s="78" t="str">
        <f t="shared" si="48"/>
        <v/>
      </c>
    </row>
    <row r="169" spans="1:8" x14ac:dyDescent="0.2">
      <c r="A169" s="4"/>
      <c r="B169" s="13" t="s">
        <v>31</v>
      </c>
      <c r="C169" s="135"/>
      <c r="D169" s="135"/>
      <c r="E169" s="135"/>
      <c r="F169" s="78" t="str">
        <f t="shared" si="50"/>
        <v/>
      </c>
      <c r="G169" s="106" t="str">
        <f t="shared" si="49"/>
        <v/>
      </c>
      <c r="H169" s="78" t="str">
        <f t="shared" si="48"/>
        <v/>
      </c>
    </row>
    <row r="170" spans="1:8" x14ac:dyDescent="0.2">
      <c r="A170" s="4"/>
      <c r="B170" s="13" t="s">
        <v>32</v>
      </c>
      <c r="C170" s="135"/>
      <c r="D170" s="135"/>
      <c r="E170" s="135"/>
      <c r="F170" s="78" t="str">
        <f t="shared" si="50"/>
        <v/>
      </c>
      <c r="G170" s="106" t="str">
        <f t="shared" si="49"/>
        <v/>
      </c>
      <c r="H170" s="78" t="str">
        <f t="shared" si="48"/>
        <v/>
      </c>
    </row>
    <row r="171" spans="1:8" x14ac:dyDescent="0.2">
      <c r="A171" s="4"/>
      <c r="B171" s="13" t="s">
        <v>33</v>
      </c>
      <c r="C171" s="135"/>
      <c r="D171" s="135"/>
      <c r="E171" s="135"/>
      <c r="F171" s="78" t="str">
        <f t="shared" si="50"/>
        <v/>
      </c>
      <c r="G171" s="106" t="str">
        <f t="shared" si="49"/>
        <v/>
      </c>
      <c r="H171" s="78" t="str">
        <f t="shared" si="48"/>
        <v/>
      </c>
    </row>
    <row r="172" spans="1:8" x14ac:dyDescent="0.2">
      <c r="A172" s="4"/>
      <c r="B172" s="13" t="s">
        <v>23</v>
      </c>
      <c r="C172" s="135"/>
      <c r="D172" s="135"/>
      <c r="E172" s="135"/>
      <c r="F172" s="78" t="str">
        <f t="shared" si="50"/>
        <v/>
      </c>
      <c r="G172" s="106" t="str">
        <f t="shared" si="49"/>
        <v/>
      </c>
      <c r="H172" s="78" t="str">
        <f t="shared" si="48"/>
        <v/>
      </c>
    </row>
    <row r="173" spans="1:8" x14ac:dyDescent="0.2">
      <c r="A173" s="4"/>
      <c r="B173" s="13" t="s">
        <v>28</v>
      </c>
      <c r="C173" s="135"/>
      <c r="D173" s="135"/>
      <c r="E173" s="135"/>
      <c r="F173" s="78" t="str">
        <f t="shared" si="50"/>
        <v/>
      </c>
      <c r="G173" s="106" t="str">
        <f t="shared" si="49"/>
        <v/>
      </c>
      <c r="H173" s="78" t="str">
        <f t="shared" si="48"/>
        <v/>
      </c>
    </row>
    <row r="174" spans="1:8" ht="14.25" customHeight="1" x14ac:dyDescent="0.2">
      <c r="A174" s="4"/>
      <c r="B174" s="13" t="s">
        <v>29</v>
      </c>
      <c r="C174" s="135"/>
      <c r="D174" s="135"/>
      <c r="E174" s="135"/>
      <c r="F174" s="78" t="str">
        <f t="shared" si="50"/>
        <v/>
      </c>
      <c r="G174" s="106" t="str">
        <f t="shared" si="49"/>
        <v/>
      </c>
      <c r="H174" s="78" t="str">
        <f t="shared" si="48"/>
        <v/>
      </c>
    </row>
    <row r="175" spans="1:8" x14ac:dyDescent="0.2">
      <c r="A175" s="4"/>
      <c r="B175" s="13" t="s">
        <v>35</v>
      </c>
      <c r="C175" s="135"/>
      <c r="D175" s="135"/>
      <c r="E175" s="135"/>
      <c r="F175" s="78" t="str">
        <f t="shared" si="50"/>
        <v/>
      </c>
      <c r="G175" s="106" t="str">
        <f t="shared" si="49"/>
        <v/>
      </c>
      <c r="H175" s="78" t="str">
        <f t="shared" si="48"/>
        <v/>
      </c>
    </row>
    <row r="176" spans="1:8" x14ac:dyDescent="0.2">
      <c r="A176" s="4"/>
      <c r="B176" s="16" t="s">
        <v>37</v>
      </c>
      <c r="C176" s="136"/>
      <c r="D176" s="136"/>
      <c r="E176" s="136"/>
      <c r="F176" s="81" t="str">
        <f t="shared" si="50"/>
        <v/>
      </c>
      <c r="G176" s="105" t="str">
        <f t="shared" si="49"/>
        <v/>
      </c>
      <c r="H176" s="81" t="str">
        <f t="shared" si="48"/>
        <v/>
      </c>
    </row>
    <row r="177" spans="1:8" x14ac:dyDescent="0.2">
      <c r="A177" s="4"/>
      <c r="B177" s="17" t="str">
        <f>B162&amp;" Subtotals:"</f>
        <v>Warranty Subtotals:</v>
      </c>
      <c r="C177" s="77">
        <f>SUM(C162:C176)</f>
        <v>0</v>
      </c>
      <c r="D177" s="77">
        <f>SUM(D162:D176)</f>
        <v>0</v>
      </c>
      <c r="E177" s="77">
        <f>SUM(E162:E176)</f>
        <v>0</v>
      </c>
      <c r="F177" s="77">
        <f>SUM(F162:F176)</f>
        <v>0</v>
      </c>
      <c r="G177" s="107" t="str">
        <f>IFERROR((F177/C177),"")</f>
        <v/>
      </c>
      <c r="H177" s="77">
        <f>SUM(H162:H176)</f>
        <v>0</v>
      </c>
    </row>
    <row r="178" spans="1:8" x14ac:dyDescent="0.2">
      <c r="A178" s="4"/>
      <c r="B178" s="15"/>
      <c r="C178" s="18"/>
      <c r="D178" s="18"/>
      <c r="E178" s="18"/>
      <c r="F178" s="18"/>
      <c r="G178" s="75"/>
      <c r="H178" s="82"/>
    </row>
    <row r="179" spans="1:8" x14ac:dyDescent="0.2">
      <c r="A179" s="4"/>
      <c r="B179" s="84" t="str">
        <f>'PA Cover Page'!E19&amp;" Subtotal:"</f>
        <v>Flat Fees Subtotal:</v>
      </c>
      <c r="C179" s="101">
        <f>SUM(C177,C160,C143,C124,C105,C86,C67,C48,C29)</f>
        <v>0</v>
      </c>
      <c r="D179" s="101">
        <f>SUM(D177,D160,D143,D124,D105,D86,D67,D48,D29)</f>
        <v>0</v>
      </c>
      <c r="E179" s="101">
        <f>SUM(E177,E160,E143,E124,E105,E86,E67,E48,E29)</f>
        <v>0</v>
      </c>
      <c r="F179" s="101">
        <f>SUM(F177,F160,F143,F124,F105,F86,F67,F48,F29)</f>
        <v>0</v>
      </c>
      <c r="G179" s="102" t="str">
        <f>IFERROR((F179/C179),"")</f>
        <v/>
      </c>
      <c r="H179" s="101">
        <f>SUM(H177,H160,H143,H124,H105,H86,H67,H48,H29)</f>
        <v>0</v>
      </c>
    </row>
    <row r="180" spans="1:8" x14ac:dyDescent="0.2">
      <c r="A180" s="4"/>
      <c r="B180" s="15"/>
      <c r="C180" s="18"/>
      <c r="D180" s="18"/>
      <c r="E180" s="18"/>
      <c r="F180" s="18"/>
      <c r="G180" s="75"/>
      <c r="H180" s="82"/>
    </row>
    <row r="181" spans="1:8" ht="2.25" customHeight="1" x14ac:dyDescent="0.2">
      <c r="A181" s="57"/>
      <c r="B181" s="58"/>
      <c r="C181" s="58"/>
      <c r="D181" s="58"/>
      <c r="E181" s="58"/>
      <c r="F181" s="58"/>
      <c r="G181" s="76"/>
      <c r="H181" s="57"/>
    </row>
    <row r="182" spans="1:8" x14ac:dyDescent="0.2">
      <c r="A182" s="14" t="s">
        <v>110</v>
      </c>
      <c r="C182" s="6"/>
      <c r="D182" s="6"/>
      <c r="E182" s="6"/>
      <c r="F182" s="6"/>
      <c r="G182" s="74"/>
      <c r="H182" s="4"/>
    </row>
    <row r="183" spans="1:8" x14ac:dyDescent="0.2">
      <c r="A183" s="11"/>
      <c r="B183" s="122"/>
      <c r="C183" s="82" t="s">
        <v>151</v>
      </c>
      <c r="D183" s="6"/>
      <c r="E183" s="6"/>
      <c r="F183" s="6"/>
      <c r="G183" s="131"/>
      <c r="H183" s="126"/>
    </row>
    <row r="184" spans="1:8" ht="14.25" customHeight="1" x14ac:dyDescent="0.2">
      <c r="A184" s="11">
        <v>1</v>
      </c>
      <c r="B184" s="120" t="str">
        <f>+'PA Cover Page'!F37</f>
        <v>Duplicating/Printing</v>
      </c>
      <c r="C184" s="135"/>
      <c r="D184" s="135"/>
      <c r="E184" s="135"/>
      <c r="F184" s="78" t="str">
        <f t="shared" ref="F184:F187" si="51">IF((E184+D184)=0,"",(D184+E184))</f>
        <v/>
      </c>
      <c r="G184" s="132" t="str">
        <f t="shared" ref="G184" si="52">IFERROR((F184/C184),"")</f>
        <v/>
      </c>
      <c r="H184" s="127"/>
    </row>
    <row r="185" spans="1:8" ht="14.25" customHeight="1" x14ac:dyDescent="0.2">
      <c r="A185" s="11">
        <v>2</v>
      </c>
      <c r="B185" s="120" t="str">
        <f>+'PA Cover Page'!F38</f>
        <v>Shipping</v>
      </c>
      <c r="C185" s="135"/>
      <c r="D185" s="135"/>
      <c r="E185" s="135"/>
      <c r="F185" s="78" t="str">
        <f t="shared" si="51"/>
        <v/>
      </c>
      <c r="G185" s="132" t="str">
        <f t="shared" ref="G185:G187" si="53">IFERROR((F185/C185),"")</f>
        <v/>
      </c>
      <c r="H185" s="127"/>
    </row>
    <row r="186" spans="1:8" ht="21.75" customHeight="1" x14ac:dyDescent="0.2">
      <c r="A186" s="11">
        <v>3</v>
      </c>
      <c r="B186" s="137" t="str">
        <f>+'PA Cover Page'!F39</f>
        <v>Travel Expenses/Airfare/Hotels/Mileage</v>
      </c>
      <c r="C186" s="135"/>
      <c r="D186" s="135"/>
      <c r="E186" s="135"/>
      <c r="F186" s="78" t="str">
        <f t="shared" si="51"/>
        <v/>
      </c>
      <c r="G186" s="132" t="str">
        <f t="shared" si="53"/>
        <v/>
      </c>
      <c r="H186" s="127"/>
    </row>
    <row r="187" spans="1:8" ht="14.25" customHeight="1" x14ac:dyDescent="0.2">
      <c r="A187" s="11">
        <v>4</v>
      </c>
      <c r="B187" s="120" t="str">
        <f>+'PA Cover Page'!F40</f>
        <v>Meals</v>
      </c>
      <c r="C187" s="135"/>
      <c r="D187" s="135"/>
      <c r="E187" s="135"/>
      <c r="F187" s="78" t="str">
        <f t="shared" si="51"/>
        <v/>
      </c>
      <c r="G187" s="132" t="str">
        <f t="shared" si="53"/>
        <v/>
      </c>
      <c r="H187" s="127"/>
    </row>
    <row r="188" spans="1:8" x14ac:dyDescent="0.2">
      <c r="A188" s="11">
        <v>5</v>
      </c>
      <c r="B188" s="120" t="str">
        <f>+'PA Cover Page'!F41</f>
        <v>Others (Allowance)</v>
      </c>
      <c r="C188" s="136"/>
      <c r="D188" s="136"/>
      <c r="E188" s="136"/>
      <c r="F188" s="81"/>
      <c r="G188" s="133"/>
      <c r="H188" s="128"/>
    </row>
    <row r="189" spans="1:8" x14ac:dyDescent="0.2">
      <c r="A189" s="4"/>
      <c r="B189" s="84" t="s">
        <v>50</v>
      </c>
      <c r="C189" s="85">
        <f>SUM(C184:C188)</f>
        <v>0</v>
      </c>
      <c r="D189" s="85">
        <f>SUM(D184:D188)</f>
        <v>0</v>
      </c>
      <c r="E189" s="85">
        <f>SUM(E184:E188)</f>
        <v>0</v>
      </c>
      <c r="F189" s="85">
        <f>D189+E189</f>
        <v>0</v>
      </c>
      <c r="G189" s="188" t="str">
        <f>IF((F189-C189)&gt;0,"EXCEEDS NTE VALUE","")</f>
        <v/>
      </c>
      <c r="H189" s="189"/>
    </row>
    <row r="190" spans="1:8" ht="9" customHeight="1" x14ac:dyDescent="0.2">
      <c r="A190" s="4"/>
      <c r="B190" s="6"/>
      <c r="C190" s="78"/>
      <c r="D190" s="78"/>
      <c r="E190" s="78"/>
      <c r="F190" s="78"/>
      <c r="G190" s="131"/>
      <c r="H190" s="129"/>
    </row>
    <row r="191" spans="1:8" ht="15" thickBot="1" x14ac:dyDescent="0.25">
      <c r="A191" s="5"/>
      <c r="B191" s="7"/>
      <c r="C191" s="79"/>
      <c r="D191" s="79"/>
      <c r="E191" s="79"/>
      <c r="F191" s="78"/>
      <c r="G191" s="134"/>
      <c r="H191" s="130"/>
    </row>
    <row r="192" spans="1:8" s="9" customFormat="1" ht="15.75" thickBot="1" x14ac:dyDescent="0.3">
      <c r="A192" s="184" t="s">
        <v>150</v>
      </c>
      <c r="B192" s="185"/>
      <c r="C192" s="83">
        <f>C189+C177+C160+C143+C124+C105+C86+C67+C48+C29</f>
        <v>0</v>
      </c>
      <c r="D192" s="83">
        <f>D189+D177+D160+D143+D124+D105+D86+D67+D48+D29</f>
        <v>0</v>
      </c>
      <c r="E192" s="83">
        <f>E189+E177+E160+E143+E124+E105+E86+E67+E48+E29</f>
        <v>0</v>
      </c>
      <c r="F192" s="83">
        <f>F189+F177+F160+F143+F124+F105+F86+F67+F48+F29</f>
        <v>0</v>
      </c>
      <c r="G192" s="125" t="str">
        <f t="shared" ref="G192" si="54">IFERROR((F192/C192),"")</f>
        <v/>
      </c>
      <c r="H192" s="124">
        <f>H189+H160+H143+H124+H105+H86+H67+H48+H29</f>
        <v>0</v>
      </c>
    </row>
  </sheetData>
  <mergeCells count="14">
    <mergeCell ref="A1:D1"/>
    <mergeCell ref="F6:G6"/>
    <mergeCell ref="A7:A9"/>
    <mergeCell ref="B7:B9"/>
    <mergeCell ref="C7:C9"/>
    <mergeCell ref="D7:E7"/>
    <mergeCell ref="F7:F9"/>
    <mergeCell ref="G7:G9"/>
    <mergeCell ref="H7:H9"/>
    <mergeCell ref="D8:D9"/>
    <mergeCell ref="E8:E9"/>
    <mergeCell ref="A192:B192"/>
    <mergeCell ref="A11:B11"/>
    <mergeCell ref="G189:H189"/>
  </mergeCells>
  <printOptions horizontalCentered="1"/>
  <pageMargins left="0.34" right="0.41" top="0.52" bottom="0.46" header="0.3" footer="0.18"/>
  <pageSetup scale="90" fitToHeight="5" orientation="portrait" r:id="rId1"/>
  <headerFooter>
    <oddFooter xml:space="preserve">&amp;L**NOTE: DP to verify all formulas are correct***&amp;RPage &amp;P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C2"/>
  <sheetViews>
    <sheetView workbookViewId="0">
      <selection activeCell="C3" sqref="C3"/>
    </sheetView>
  </sheetViews>
  <sheetFormatPr defaultRowHeight="15" x14ac:dyDescent="0.25"/>
  <sheetData>
    <row r="1" spans="3:3" x14ac:dyDescent="0.25">
      <c r="C1" t="s">
        <v>74</v>
      </c>
    </row>
    <row r="2" spans="3:3" x14ac:dyDescent="0.25">
      <c r="C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 Instructions</vt:lpstr>
      <vt:lpstr>PA Cover Page</vt:lpstr>
      <vt:lpstr>ContinuationSheet</vt:lpstr>
      <vt:lpstr>List</vt:lpstr>
      <vt:lpstr>FeeType</vt:lpstr>
      <vt:lpstr>'PA Cover Page'!Print_Area</vt:lpstr>
      <vt:lpstr>'PA Instructions'!Print_Area</vt:lpstr>
      <vt:lpstr>ContinuationSheet!Print_Titles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Shawna Unale</cp:lastModifiedBy>
  <cp:lastPrinted>2011-10-19T20:54:44Z</cp:lastPrinted>
  <dcterms:created xsi:type="dcterms:W3CDTF">2010-06-29T16:46:42Z</dcterms:created>
  <dcterms:modified xsi:type="dcterms:W3CDTF">2024-03-20T17:06:01Z</dcterms:modified>
</cp:coreProperties>
</file>